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ducation\最新・陸上\陸協・小中体連（千葉市）\"/>
    </mc:Choice>
  </mc:AlternateContent>
  <xr:revisionPtr revIDLastSave="0" documentId="13_ncr:1_{BE5FB471-BCD0-4ADA-8822-2AC1243A9E4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はじめに" sheetId="5" r:id="rId1"/>
    <sheet name="②市民駅伝入力シート" sheetId="4" state="hidden" r:id="rId2"/>
    <sheet name="中学校新人駅伝入力シート" sheetId="3" r:id="rId3"/>
    <sheet name="市民駅伝大会申込用紙（印刷して送付）" sheetId="7" state="hidden" r:id="rId4"/>
    <sheet name="中学校新人駅伝大会申込用紙（印刷して送付）" sheetId="6" r:id="rId5"/>
  </sheets>
  <definedNames>
    <definedName name="_xlnm.Print_Area" localSheetId="0">はじめに!$B$1:$R$15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3" l="1"/>
  <c r="E6" i="3"/>
  <c r="E5" i="3"/>
  <c r="AC24" i="7"/>
  <c r="T24" i="7"/>
  <c r="K24" i="7"/>
  <c r="B24" i="7"/>
  <c r="AC19" i="7"/>
  <c r="T19" i="7"/>
  <c r="K19" i="7"/>
  <c r="B19" i="7"/>
  <c r="AC1" i="7"/>
  <c r="T1" i="7"/>
  <c r="K1" i="7"/>
  <c r="AC6" i="7"/>
  <c r="T6" i="7"/>
  <c r="K6" i="7"/>
  <c r="B6" i="7"/>
  <c r="K31" i="4"/>
  <c r="H31" i="4"/>
  <c r="E31" i="4"/>
  <c r="B31" i="4"/>
  <c r="K18" i="4"/>
  <c r="H18" i="4"/>
  <c r="C2" i="3" l="1"/>
  <c r="K19" i="6"/>
  <c r="O19" i="6" s="1"/>
  <c r="B20" i="6"/>
  <c r="F20" i="6" s="1"/>
  <c r="O19" i="3"/>
  <c r="N20" i="3"/>
  <c r="P19" i="6" l="1"/>
  <c r="G20" i="6"/>
  <c r="R19" i="6"/>
  <c r="I20" i="6"/>
  <c r="E18" i="4"/>
  <c r="B18" i="4"/>
  <c r="K5" i="4"/>
  <c r="AI21" i="7" l="1"/>
  <c r="Z21" i="7"/>
  <c r="Q21" i="7"/>
  <c r="H21" i="7"/>
  <c r="AI3" i="7"/>
  <c r="Z3" i="7"/>
  <c r="Q3" i="7"/>
  <c r="H3" i="7"/>
  <c r="O12" i="3" l="1"/>
  <c r="O13" i="3"/>
  <c r="O14" i="3"/>
  <c r="O15" i="3"/>
  <c r="O16" i="3"/>
  <c r="O17" i="3"/>
  <c r="O18" i="3"/>
  <c r="N19" i="3"/>
  <c r="N18" i="3"/>
  <c r="N17" i="3"/>
  <c r="N16" i="3"/>
  <c r="N15" i="3"/>
  <c r="N14" i="3"/>
  <c r="N13" i="3"/>
  <c r="N12" i="3"/>
  <c r="AG36" i="7"/>
  <c r="AG31" i="7"/>
  <c r="AG32" i="7"/>
  <c r="AG33" i="7"/>
  <c r="AG34" i="7"/>
  <c r="AG35" i="7"/>
  <c r="AG30" i="7"/>
  <c r="AH36" i="7"/>
  <c r="AH31" i="7"/>
  <c r="AH32" i="7"/>
  <c r="AH33" i="7"/>
  <c r="AH34" i="7"/>
  <c r="AH35" i="7"/>
  <c r="AH30" i="7"/>
  <c r="AC31" i="7"/>
  <c r="AJ31" i="7" s="1"/>
  <c r="AC32" i="7"/>
  <c r="AJ32" i="7" s="1"/>
  <c r="AC33" i="7"/>
  <c r="AJ33" i="7" s="1"/>
  <c r="AC34" i="7"/>
  <c r="AJ34" i="7" s="1"/>
  <c r="AC35" i="7"/>
  <c r="AC36" i="7"/>
  <c r="AJ36" i="7" s="1"/>
  <c r="AC30" i="7"/>
  <c r="AJ30" i="7" s="1"/>
  <c r="Y31" i="7"/>
  <c r="Y32" i="7"/>
  <c r="Y33" i="7"/>
  <c r="Y34" i="7"/>
  <c r="Y35" i="7"/>
  <c r="Y36" i="7"/>
  <c r="X31" i="7"/>
  <c r="X32" i="7"/>
  <c r="X33" i="7"/>
  <c r="X34" i="7"/>
  <c r="X35" i="7"/>
  <c r="X36" i="7"/>
  <c r="T31" i="7"/>
  <c r="AA31" i="7" s="1"/>
  <c r="T32" i="7"/>
  <c r="AA32" i="7" s="1"/>
  <c r="T33" i="7"/>
  <c r="AA33" i="7" s="1"/>
  <c r="T34" i="7"/>
  <c r="AA34" i="7" s="1"/>
  <c r="T35" i="7"/>
  <c r="T36" i="7"/>
  <c r="AA36" i="7" s="1"/>
  <c r="Y30" i="7"/>
  <c r="X30" i="7"/>
  <c r="T30" i="7"/>
  <c r="AA30" i="7" s="1"/>
  <c r="P31" i="7"/>
  <c r="P32" i="7"/>
  <c r="P33" i="7"/>
  <c r="P34" i="7"/>
  <c r="P35" i="7"/>
  <c r="P36" i="7"/>
  <c r="O31" i="7"/>
  <c r="O32" i="7"/>
  <c r="O33" i="7"/>
  <c r="O34" i="7"/>
  <c r="O35" i="7"/>
  <c r="O36" i="7"/>
  <c r="K31" i="7"/>
  <c r="R31" i="7" s="1"/>
  <c r="K32" i="7"/>
  <c r="R32" i="7" s="1"/>
  <c r="K33" i="7"/>
  <c r="R33" i="7" s="1"/>
  <c r="K34" i="7"/>
  <c r="R34" i="7" s="1"/>
  <c r="K35" i="7"/>
  <c r="K36" i="7"/>
  <c r="R36" i="7" s="1"/>
  <c r="O30" i="7"/>
  <c r="P30" i="7"/>
  <c r="K30" i="7"/>
  <c r="R30" i="7" s="1"/>
  <c r="G31" i="7"/>
  <c r="G32" i="7"/>
  <c r="G33" i="7"/>
  <c r="G34" i="7"/>
  <c r="G35" i="7"/>
  <c r="G36" i="7"/>
  <c r="F31" i="7"/>
  <c r="F32" i="7"/>
  <c r="F33" i="7"/>
  <c r="F34" i="7"/>
  <c r="F35" i="7"/>
  <c r="F36" i="7"/>
  <c r="B36" i="7"/>
  <c r="I36" i="7" s="1"/>
  <c r="B31" i="7"/>
  <c r="I31" i="7" s="1"/>
  <c r="B32" i="7"/>
  <c r="I32" i="7" s="1"/>
  <c r="B33" i="7"/>
  <c r="I33" i="7" s="1"/>
  <c r="B34" i="7"/>
  <c r="I34" i="7" s="1"/>
  <c r="B35" i="7"/>
  <c r="G30" i="7"/>
  <c r="F30" i="7"/>
  <c r="B30" i="7"/>
  <c r="I30" i="7" s="1"/>
  <c r="AC25" i="7"/>
  <c r="T25" i="7"/>
  <c r="K25" i="7"/>
  <c r="B25" i="7"/>
  <c r="G27" i="7"/>
  <c r="P27" i="7" s="1"/>
  <c r="Y27" i="7" s="1"/>
  <c r="AH27" i="7" s="1"/>
  <c r="G26" i="7"/>
  <c r="P26" i="7" s="1"/>
  <c r="Y26" i="7" s="1"/>
  <c r="AH26" i="7" s="1"/>
  <c r="G25" i="7"/>
  <c r="P25" i="7" s="1"/>
  <c r="Y25" i="7" s="1"/>
  <c r="AH25" i="7" s="1"/>
  <c r="G24" i="7"/>
  <c r="P24" i="7" s="1"/>
  <c r="Y24" i="7" s="1"/>
  <c r="AH24" i="7" s="1"/>
  <c r="B27" i="7"/>
  <c r="K27" i="7" s="1"/>
  <c r="T27" i="7" s="1"/>
  <c r="AC27" i="7" s="1"/>
  <c r="B26" i="7"/>
  <c r="K26" i="7" s="1"/>
  <c r="T26" i="7" s="1"/>
  <c r="AC26" i="7" s="1"/>
  <c r="B23" i="7"/>
  <c r="K23" i="7" s="1"/>
  <c r="T23" i="7" s="1"/>
  <c r="AC23" i="7" s="1"/>
  <c r="P13" i="7" l="1"/>
  <c r="P14" i="7"/>
  <c r="P15" i="7"/>
  <c r="P16" i="7"/>
  <c r="P17" i="7"/>
  <c r="P18" i="7"/>
  <c r="O13" i="7"/>
  <c r="O14" i="7"/>
  <c r="O15" i="7"/>
  <c r="O16" i="7"/>
  <c r="O17" i="7"/>
  <c r="O18" i="7"/>
  <c r="K13" i="7"/>
  <c r="R13" i="7" s="1"/>
  <c r="K14" i="7"/>
  <c r="R14" i="7" s="1"/>
  <c r="K15" i="7"/>
  <c r="R15" i="7" s="1"/>
  <c r="K16" i="7"/>
  <c r="R16" i="7" s="1"/>
  <c r="K17" i="7"/>
  <c r="R17" i="7" s="1"/>
  <c r="K18" i="7"/>
  <c r="T13" i="7"/>
  <c r="T14" i="7"/>
  <c r="T15" i="7"/>
  <c r="T16" i="7"/>
  <c r="T17" i="7"/>
  <c r="AA17" i="7" s="1"/>
  <c r="T18" i="7"/>
  <c r="AA18" i="7" s="1"/>
  <c r="X13" i="7"/>
  <c r="X14" i="7"/>
  <c r="X15" i="7"/>
  <c r="X16" i="7"/>
  <c r="X17" i="7"/>
  <c r="X18" i="7"/>
  <c r="Y13" i="7"/>
  <c r="Y14" i="7"/>
  <c r="Y15" i="7"/>
  <c r="Y16" i="7"/>
  <c r="Y17" i="7"/>
  <c r="Y18" i="7"/>
  <c r="AH13" i="7"/>
  <c r="AH14" i="7"/>
  <c r="AH15" i="7"/>
  <c r="AH16" i="7"/>
  <c r="AH17" i="7"/>
  <c r="AH18" i="7"/>
  <c r="AG13" i="7"/>
  <c r="AG14" i="7"/>
  <c r="AG15" i="7"/>
  <c r="AG16" i="7"/>
  <c r="AG17" i="7"/>
  <c r="AG18" i="7"/>
  <c r="AC18" i="7"/>
  <c r="AJ18" i="7" s="1"/>
  <c r="AC13" i="7"/>
  <c r="AC14" i="7"/>
  <c r="AC15" i="7"/>
  <c r="AJ15" i="7" s="1"/>
  <c r="AC16" i="7"/>
  <c r="AC17" i="7"/>
  <c r="AJ17" i="7" s="1"/>
  <c r="AG12" i="7"/>
  <c r="AH12" i="7"/>
  <c r="AC12" i="7"/>
  <c r="X12" i="7"/>
  <c r="Y12" i="7"/>
  <c r="T12" i="7"/>
  <c r="O12" i="7"/>
  <c r="P12" i="7"/>
  <c r="K12" i="7"/>
  <c r="R12" i="7" s="1"/>
  <c r="F13" i="7"/>
  <c r="G13" i="7"/>
  <c r="F14" i="7"/>
  <c r="G14" i="7"/>
  <c r="F15" i="7"/>
  <c r="G15" i="7"/>
  <c r="F16" i="7"/>
  <c r="G16" i="7"/>
  <c r="F17" i="7"/>
  <c r="G17" i="7"/>
  <c r="F18" i="7"/>
  <c r="G18" i="7"/>
  <c r="B13" i="7"/>
  <c r="I13" i="7" s="1"/>
  <c r="B14" i="7"/>
  <c r="I14" i="7" s="1"/>
  <c r="B15" i="7"/>
  <c r="I15" i="7" s="1"/>
  <c r="B16" i="7"/>
  <c r="I16" i="7" s="1"/>
  <c r="B17" i="7"/>
  <c r="B18" i="7"/>
  <c r="I18" i="7" s="1"/>
  <c r="G12" i="7"/>
  <c r="F12" i="7"/>
  <c r="B12" i="7"/>
  <c r="I12" i="7" s="1"/>
  <c r="AC7" i="7"/>
  <c r="T7" i="7"/>
  <c r="K7" i="7"/>
  <c r="B7" i="7"/>
  <c r="B1" i="7"/>
  <c r="G9" i="7"/>
  <c r="P9" i="7" s="1"/>
  <c r="Y9" i="7" s="1"/>
  <c r="AH9" i="7" s="1"/>
  <c r="B9" i="7"/>
  <c r="K9" i="7" s="1"/>
  <c r="T9" i="7" s="1"/>
  <c r="AC9" i="7" s="1"/>
  <c r="G8" i="7"/>
  <c r="P8" i="7" s="1"/>
  <c r="Y8" i="7" s="1"/>
  <c r="AH8" i="7" s="1"/>
  <c r="B8" i="7"/>
  <c r="K8" i="7" s="1"/>
  <c r="T8" i="7" s="1"/>
  <c r="AC8" i="7" s="1"/>
  <c r="G7" i="7"/>
  <c r="P7" i="7" s="1"/>
  <c r="Y7" i="7" s="1"/>
  <c r="AH7" i="7" s="1"/>
  <c r="G6" i="7"/>
  <c r="P6" i="7" s="1"/>
  <c r="Y6" i="7" s="1"/>
  <c r="AH6" i="7" s="1"/>
  <c r="B5" i="7"/>
  <c r="AJ35" i="7"/>
  <c r="AA35" i="7"/>
  <c r="R35" i="7"/>
  <c r="I35" i="7"/>
  <c r="D14" i="4"/>
  <c r="D12" i="4"/>
  <c r="D13" i="4"/>
  <c r="D11" i="4"/>
  <c r="D10" i="4"/>
  <c r="D9" i="4"/>
  <c r="D8" i="4"/>
  <c r="D7" i="4"/>
  <c r="D6" i="4"/>
  <c r="D5" i="4"/>
  <c r="K5" i="7" l="1"/>
  <c r="T5" i="7" s="1"/>
  <c r="AC5" i="7" s="1"/>
  <c r="AA12" i="7"/>
  <c r="AA13" i="7"/>
  <c r="AA14" i="7"/>
  <c r="AA15" i="7"/>
  <c r="AA16" i="7"/>
  <c r="I17" i="7"/>
  <c r="R18" i="7"/>
  <c r="AJ12" i="7"/>
  <c r="AJ13" i="7"/>
  <c r="AJ14" i="7"/>
  <c r="AJ16" i="7"/>
  <c r="K12" i="6"/>
  <c r="K13" i="6"/>
  <c r="R13" i="6" s="1"/>
  <c r="K14" i="6"/>
  <c r="R14" i="6" s="1"/>
  <c r="K15" i="6"/>
  <c r="R15" i="6" s="1"/>
  <c r="K16" i="6"/>
  <c r="R16" i="6" s="1"/>
  <c r="K17" i="6"/>
  <c r="R17" i="6" s="1"/>
  <c r="K18" i="6"/>
  <c r="R18" i="6" s="1"/>
  <c r="B19" i="6"/>
  <c r="G19" i="6" s="1"/>
  <c r="B18" i="6"/>
  <c r="I18" i="6" s="1"/>
  <c r="B17" i="6"/>
  <c r="I17" i="6" s="1"/>
  <c r="B16" i="6"/>
  <c r="I16" i="6" s="1"/>
  <c r="B15" i="6"/>
  <c r="G15" i="6" s="1"/>
  <c r="B14" i="6"/>
  <c r="G14" i="6" s="1"/>
  <c r="B13" i="6"/>
  <c r="I13" i="6" s="1"/>
  <c r="B12" i="6"/>
  <c r="H4" i="6" s="1"/>
  <c r="F11" i="3"/>
  <c r="J11" i="3" s="1"/>
  <c r="F10" i="3"/>
  <c r="J10" i="3" s="1"/>
  <c r="G9" i="6"/>
  <c r="P9" i="6" s="1"/>
  <c r="G8" i="6"/>
  <c r="P8" i="6" s="1"/>
  <c r="G7" i="6"/>
  <c r="P7" i="6" s="1"/>
  <c r="G6" i="6"/>
  <c r="P6" i="6" s="1"/>
  <c r="B8" i="6"/>
  <c r="K8" i="6" s="1"/>
  <c r="B9" i="6"/>
  <c r="K9" i="6" s="1"/>
  <c r="B6" i="6"/>
  <c r="K6" i="6" s="1"/>
  <c r="B2" i="6"/>
  <c r="K2" i="6" s="1"/>
  <c r="E4" i="3"/>
  <c r="R12" i="6" l="1"/>
  <c r="Q4" i="6"/>
  <c r="O17" i="6"/>
  <c r="P17" i="6"/>
  <c r="P18" i="6"/>
  <c r="O18" i="6"/>
  <c r="P15" i="6"/>
  <c r="O15" i="6"/>
  <c r="O14" i="6"/>
  <c r="P14" i="6"/>
  <c r="O13" i="6"/>
  <c r="I15" i="6"/>
  <c r="F15" i="6"/>
  <c r="G17" i="6"/>
  <c r="F14" i="6"/>
  <c r="G18" i="6"/>
  <c r="I14" i="6"/>
  <c r="P16" i="6"/>
  <c r="P12" i="6"/>
  <c r="K7" i="6"/>
  <c r="F19" i="6"/>
  <c r="G13" i="6"/>
  <c r="I19" i="6"/>
  <c r="O16" i="6"/>
  <c r="P13" i="6"/>
  <c r="O12" i="6"/>
  <c r="F18" i="6"/>
  <c r="F12" i="6"/>
  <c r="F16" i="6"/>
  <c r="G12" i="6"/>
  <c r="G16" i="6"/>
  <c r="I12" i="6"/>
  <c r="F17" i="6"/>
  <c r="F13" i="6"/>
  <c r="B7" i="6"/>
  <c r="C1" i="4" l="1"/>
</calcChain>
</file>

<file path=xl/sharedStrings.xml><?xml version="1.0" encoding="utf-8"?>
<sst xmlns="http://schemas.openxmlformats.org/spreadsheetml/2006/main" count="472" uniqueCount="132">
  <si>
    <t>平成</t>
    <rPh sb="0" eb="2">
      <t>ヘイセイ</t>
    </rPh>
    <phoneticPr fontId="1"/>
  </si>
  <si>
    <t>年度</t>
    <rPh sb="0" eb="2">
      <t>ネンド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</si>
  <si>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</si>
  <si>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電話番号</t>
    <rPh sb="0" eb="2">
      <t>デンワ</t>
    </rPh>
    <rPh sb="2" eb="4">
      <t>バンゴウ</t>
    </rPh>
    <phoneticPr fontId="4"/>
  </si>
  <si>
    <t>登録団体名（正式名称）</t>
    <rPh sb="0" eb="2">
      <t>トウロク</t>
    </rPh>
    <rPh sb="2" eb="5">
      <t>ダンタイメイ</t>
    </rPh>
    <rPh sb="6" eb="8">
      <t>セイシキ</t>
    </rPh>
    <rPh sb="8" eb="10">
      <t>メイショウ</t>
    </rPh>
    <phoneticPr fontId="4"/>
  </si>
  <si>
    <t>手順</t>
    <rPh sb="0" eb="2">
      <t>テジュン</t>
    </rPh>
    <phoneticPr fontId="1"/>
  </si>
  <si>
    <t>団体名（略称）※５文字以内</t>
    <rPh sb="0" eb="2">
      <t>ダンタイ</t>
    </rPh>
    <rPh sb="2" eb="3">
      <t>メイ</t>
    </rPh>
    <rPh sb="4" eb="6">
      <t>リャクショウ</t>
    </rPh>
    <rPh sb="9" eb="11">
      <t>モジ</t>
    </rPh>
    <rPh sb="11" eb="13">
      <t>イナイ</t>
    </rPh>
    <phoneticPr fontId="4"/>
  </si>
  <si>
    <t>チーム名</t>
    <rPh sb="3" eb="4">
      <t>メイ</t>
    </rPh>
    <phoneticPr fontId="1"/>
  </si>
  <si>
    <t>１区</t>
    <rPh sb="1" eb="2">
      <t>ク</t>
    </rPh>
    <phoneticPr fontId="1"/>
  </si>
  <si>
    <t>２区</t>
    <rPh sb="1" eb="2">
      <t>ク</t>
    </rPh>
    <phoneticPr fontId="1"/>
  </si>
  <si>
    <t>３区</t>
    <rPh sb="1" eb="2">
      <t>ク</t>
    </rPh>
    <phoneticPr fontId="1"/>
  </si>
  <si>
    <t>４区</t>
    <rPh sb="1" eb="2">
      <t>ク</t>
    </rPh>
    <phoneticPr fontId="1"/>
  </si>
  <si>
    <t>５区</t>
    <rPh sb="1" eb="2">
      <t>ク</t>
    </rPh>
    <phoneticPr fontId="1"/>
  </si>
  <si>
    <t>補欠①</t>
    <rPh sb="0" eb="2">
      <t>ホケツ</t>
    </rPh>
    <phoneticPr fontId="1"/>
  </si>
  <si>
    <t>補欠②</t>
    <rPh sb="0" eb="2">
      <t>ホケツ</t>
    </rPh>
    <phoneticPr fontId="1"/>
  </si>
  <si>
    <t>住所</t>
    <rPh sb="0" eb="2">
      <t>ジュウショ</t>
    </rPh>
    <phoneticPr fontId="4"/>
  </si>
  <si>
    <t>学校番号</t>
    <rPh sb="0" eb="2">
      <t>ガッコウ</t>
    </rPh>
    <rPh sb="2" eb="4">
      <t>バンゴウ</t>
    </rPh>
    <phoneticPr fontId="1"/>
  </si>
  <si>
    <t>住所</t>
    <rPh sb="0" eb="2">
      <t>ジュウショ</t>
    </rPh>
    <phoneticPr fontId="1"/>
  </si>
  <si>
    <t>学校番号（中学校のみ）</t>
    <rPh sb="0" eb="2">
      <t>ガッコウ</t>
    </rPh>
    <rPh sb="2" eb="4">
      <t>バンゴウ</t>
    </rPh>
    <rPh sb="5" eb="8">
      <t>チュウガッコウ</t>
    </rPh>
    <phoneticPr fontId="1"/>
  </si>
  <si>
    <t>入力例</t>
    <rPh sb="0" eb="3">
      <t>ニュウリョクレイ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</si>
  <si>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</si>
  <si>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</si>
  <si>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千葉市民駅伝大会</t>
    <rPh sb="0" eb="2">
      <t>チバ</t>
    </rPh>
    <rPh sb="2" eb="4">
      <t>シミン</t>
    </rPh>
    <rPh sb="4" eb="6">
      <t>エキデン</t>
    </rPh>
    <rPh sb="6" eb="8">
      <t>タイカイ</t>
    </rPh>
    <phoneticPr fontId="1"/>
  </si>
  <si>
    <t>千葉市中学校新人駅伝大会</t>
    <rPh sb="0" eb="3">
      <t>チバシ</t>
    </rPh>
    <rPh sb="3" eb="6">
      <t>チュウガッコウ</t>
    </rPh>
    <rPh sb="6" eb="8">
      <t>シンジン</t>
    </rPh>
    <rPh sb="8" eb="10">
      <t>エキデン</t>
    </rPh>
    <rPh sb="10" eb="12">
      <t>タイカイ</t>
    </rPh>
    <phoneticPr fontId="1"/>
  </si>
  <si>
    <t>申込用紙</t>
    <rPh sb="0" eb="2">
      <t>モウシコミ</t>
    </rPh>
    <rPh sb="2" eb="4">
      <t>ヨウシ</t>
    </rPh>
    <phoneticPr fontId="1"/>
  </si>
  <si>
    <t>（様式４）</t>
    <rPh sb="1" eb="3">
      <t>ヨウシキ</t>
    </rPh>
    <phoneticPr fontId="1"/>
  </si>
  <si>
    <t>区間</t>
    <rPh sb="0" eb="2">
      <t>クカン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</si>
  <si>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</si>
  <si>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</si>
  <si>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</si>
  <si>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</si>
  <si>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健康状態</t>
    <rPh sb="0" eb="2">
      <t>ケンコウ</t>
    </rPh>
    <rPh sb="2" eb="4">
      <t>ジョウタイ</t>
    </rPh>
    <phoneticPr fontId="1"/>
  </si>
  <si>
    <t>団体名</t>
    <rPh sb="0" eb="3">
      <t>ダンタイメイ</t>
    </rPh>
    <phoneticPr fontId="1"/>
  </si>
  <si>
    <t>出場種目</t>
    <rPh sb="0" eb="2">
      <t>シュツジョウ</t>
    </rPh>
    <rPh sb="2" eb="4">
      <t>シュモク</t>
    </rPh>
    <phoneticPr fontId="1"/>
  </si>
  <si>
    <t>所属長名</t>
    <rPh sb="0" eb="3">
      <t>ショゾクチョウ</t>
    </rPh>
    <rPh sb="3" eb="4">
      <t>メイ</t>
    </rPh>
    <phoneticPr fontId="1"/>
  </si>
  <si>
    <t>記載者名</t>
    <rPh sb="0" eb="3">
      <t>キサイシャ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</si>
  <si>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</si>
  <si>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</si>
  <si>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印</t>
    <rPh sb="0" eb="1">
      <t>イン</t>
    </rPh>
    <phoneticPr fontId="1"/>
  </si>
  <si>
    <t>役員氏名①</t>
    <rPh sb="0" eb="2">
      <t>ヤクイン</t>
    </rPh>
    <rPh sb="2" eb="4">
      <t>シメイ</t>
    </rPh>
    <phoneticPr fontId="1"/>
  </si>
  <si>
    <t>役員氏名②</t>
    <rPh sb="0" eb="2">
      <t>ヤクイン</t>
    </rPh>
    <rPh sb="2" eb="4">
      <t>シメイ</t>
    </rPh>
    <phoneticPr fontId="1"/>
  </si>
  <si>
    <t>千葉市中学校新人駅伝大会</t>
    <phoneticPr fontId="1"/>
  </si>
  <si>
    <t>千葉市民駅伝</t>
    <rPh sb="0" eb="2">
      <t>チバ</t>
    </rPh>
    <rPh sb="2" eb="4">
      <t>シミン</t>
    </rPh>
    <rPh sb="4" eb="6">
      <t>エキデン</t>
    </rPh>
    <phoneticPr fontId="1"/>
  </si>
  <si>
    <t>電子データ申込書</t>
  </si>
  <si>
    <t>参加する部の数字　※大会要項の種目（１）～（１０）に該当</t>
    <rPh sb="0" eb="2">
      <t>サンカ</t>
    </rPh>
    <rPh sb="4" eb="5">
      <t>ブ</t>
    </rPh>
    <rPh sb="6" eb="8">
      <t>スウジ</t>
    </rPh>
    <rPh sb="10" eb="12">
      <t>タイカイ</t>
    </rPh>
    <rPh sb="12" eb="14">
      <t>ヨウコウ</t>
    </rPh>
    <rPh sb="15" eb="17">
      <t>シュモク</t>
    </rPh>
    <rPh sb="26" eb="28">
      <t>ガイトウ</t>
    </rPh>
    <phoneticPr fontId="1"/>
  </si>
  <si>
    <t>鍵本　正彦</t>
    <rPh sb="0" eb="2">
      <t>カギモト</t>
    </rPh>
    <rPh sb="3" eb="5">
      <t>マサヒコ</t>
    </rPh>
    <phoneticPr fontId="1"/>
  </si>
  <si>
    <t>松井　友利</t>
    <rPh sb="0" eb="2">
      <t>マツイ</t>
    </rPh>
    <rPh sb="3" eb="5">
      <t>トモトシ</t>
    </rPh>
    <phoneticPr fontId="1"/>
  </si>
  <si>
    <t>山本　英司</t>
    <rPh sb="0" eb="2">
      <t>ヤマモト</t>
    </rPh>
    <rPh sb="3" eb="5">
      <t>エイジ</t>
    </rPh>
    <phoneticPr fontId="1"/>
  </si>
  <si>
    <t>山﨑　大輔</t>
    <rPh sb="0" eb="2">
      <t>ヤマサキ</t>
    </rPh>
    <rPh sb="3" eb="5">
      <t>ダイスケ</t>
    </rPh>
    <phoneticPr fontId="1"/>
  </si>
  <si>
    <t>三宅　大樹</t>
    <rPh sb="0" eb="2">
      <t>ミヤケ</t>
    </rPh>
    <rPh sb="3" eb="5">
      <t>ダイキ</t>
    </rPh>
    <phoneticPr fontId="1"/>
  </si>
  <si>
    <t>木野　真器</t>
    <rPh sb="0" eb="2">
      <t>キノ</t>
    </rPh>
    <rPh sb="3" eb="5">
      <t>マサキ</t>
    </rPh>
    <phoneticPr fontId="1"/>
  </si>
  <si>
    <t>学年or年齢</t>
    <rPh sb="0" eb="2">
      <t>ガクネン</t>
    </rPh>
    <rPh sb="4" eb="6">
      <t>ネンレイ</t>
    </rPh>
    <phoneticPr fontId="1"/>
  </si>
  <si>
    <t>男</t>
    <rPh sb="0" eb="1">
      <t>オトコ</t>
    </rPh>
    <phoneticPr fontId="1"/>
  </si>
  <si>
    <t>遠藤　健太</t>
    <rPh sb="0" eb="2">
      <t>エンドウ</t>
    </rPh>
    <rPh sb="3" eb="5">
      <t>ケンタ</t>
    </rPh>
    <phoneticPr fontId="1"/>
  </si>
  <si>
    <t>種目名</t>
    <rPh sb="0" eb="2">
      <t>シュモク</t>
    </rPh>
    <rPh sb="2" eb="3">
      <t>メイ</t>
    </rPh>
    <phoneticPr fontId="1"/>
  </si>
  <si>
    <t>種目番号</t>
    <rPh sb="0" eb="2">
      <t>シュモク</t>
    </rPh>
    <rPh sb="2" eb="4">
      <t>バンゴウ</t>
    </rPh>
    <phoneticPr fontId="1"/>
  </si>
  <si>
    <t>千葉市民駅伝大会入力シート</t>
    <rPh sb="0" eb="2">
      <t>チバ</t>
    </rPh>
    <rPh sb="2" eb="4">
      <t>シミン</t>
    </rPh>
    <rPh sb="4" eb="6">
      <t>エキデン</t>
    </rPh>
    <rPh sb="6" eb="8">
      <t>タイカイ</t>
    </rPh>
    <rPh sb="8" eb="10">
      <t>ニュウリョク</t>
    </rPh>
    <phoneticPr fontId="1"/>
  </si>
  <si>
    <t>種目一覧</t>
    <rPh sb="0" eb="2">
      <t>シュモク</t>
    </rPh>
    <rPh sb="2" eb="4">
      <t>イチラン</t>
    </rPh>
    <phoneticPr fontId="1"/>
  </si>
  <si>
    <t>千葉市中学校新人駅伝大会選手入力シート</t>
    <rPh sb="0" eb="3">
      <t>チバシ</t>
    </rPh>
    <rPh sb="3" eb="6">
      <t>チュウガッコウ</t>
    </rPh>
    <rPh sb="6" eb="8">
      <t>シンジン</t>
    </rPh>
    <rPh sb="8" eb="10">
      <t>エキデン</t>
    </rPh>
    <rPh sb="10" eb="12">
      <t>タイカイ</t>
    </rPh>
    <rPh sb="12" eb="14">
      <t>センシュ</t>
    </rPh>
    <rPh sb="14" eb="16">
      <t>ニュウリョク</t>
    </rPh>
    <phoneticPr fontId="1"/>
  </si>
  <si>
    <t>学校名（略称）</t>
    <rPh sb="0" eb="3">
      <t>ガッコウメイ</t>
    </rPh>
    <rPh sb="4" eb="6">
      <t>リャクショウ</t>
    </rPh>
    <phoneticPr fontId="1"/>
  </si>
  <si>
    <t>FAX番号（大会連絡用）</t>
    <rPh sb="3" eb="5">
      <t>バンゴウ</t>
    </rPh>
    <rPh sb="6" eb="8">
      <t>タイカイ</t>
    </rPh>
    <rPh sb="8" eb="11">
      <t>レンラクヨウ</t>
    </rPh>
    <phoneticPr fontId="4"/>
  </si>
  <si>
    <t>←※入力例</t>
    <rPh sb="2" eb="5">
      <t>ニュウリョクレイ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</si>
  <si>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4"/>
  </si>
  <si>
    <t>記載責任者電話番号</t>
    <rPh sb="0" eb="2">
      <t>キサイ</t>
    </rPh>
    <rPh sb="2" eb="5">
      <t>セキニンシャ</t>
    </rPh>
    <rPh sb="5" eb="7">
      <t>デンワ</t>
    </rPh>
    <rPh sb="7" eb="9">
      <t>バンゴウ</t>
    </rPh>
    <phoneticPr fontId="4"/>
  </si>
  <si>
    <t>所属長名</t>
    <rPh sb="0" eb="3">
      <t>ショゾクチョウ</t>
    </rPh>
    <rPh sb="3" eb="4">
      <t>メイ</t>
    </rPh>
    <phoneticPr fontId="1"/>
  </si>
  <si>
    <t>役員氏名①</t>
    <rPh sb="0" eb="2">
      <t>ヤクイン</t>
    </rPh>
    <rPh sb="2" eb="4">
      <t>シメイ</t>
    </rPh>
    <phoneticPr fontId="1"/>
  </si>
  <si>
    <t>役員氏名②</t>
    <rPh sb="0" eb="2">
      <t>ヤクイン</t>
    </rPh>
    <rPh sb="2" eb="4">
      <t>シメイ</t>
    </rPh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</si>
  <si>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</si>
  <si>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</si>
  <si>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</si>
  <si>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</si>
  <si>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区間</t>
    <rPh sb="0" eb="2">
      <t>クカン</t>
    </rPh>
    <phoneticPr fontId="1"/>
  </si>
  <si>
    <t>氏名</t>
    <rPh sb="0" eb="2">
      <t>シメイ</t>
    </rPh>
    <phoneticPr fontId="1"/>
  </si>
  <si>
    <t>団体情報</t>
    <rPh sb="0" eb="2">
      <t>ダンタイ</t>
    </rPh>
    <rPh sb="2" eb="4">
      <t>ジョウホウ</t>
    </rPh>
    <phoneticPr fontId="1"/>
  </si>
  <si>
    <t>男</t>
    <rPh sb="0" eb="1">
      <t>ダン</t>
    </rPh>
    <phoneticPr fontId="1"/>
  </si>
  <si>
    <t>学年または年齢</t>
    <rPh sb="0" eb="2">
      <t>ガクネン</t>
    </rPh>
    <rPh sb="5" eb="7">
      <t>ネンレイ</t>
    </rPh>
    <phoneticPr fontId="1"/>
  </si>
  <si>
    <t>（１）　上の項目（オレンジ色のついているセル）を入力する。</t>
    <rPh sb="4" eb="5">
      <t>ウエ</t>
    </rPh>
    <rPh sb="6" eb="8">
      <t>コウモク</t>
    </rPh>
    <rPh sb="13" eb="14">
      <t>イロ</t>
    </rPh>
    <rPh sb="24" eb="26">
      <t>ニュウリョク</t>
    </rPh>
    <phoneticPr fontId="1"/>
  </si>
  <si>
    <t>種目番号</t>
    <rPh sb="0" eb="2">
      <t>シュモク</t>
    </rPh>
    <rPh sb="2" eb="4">
      <t>バンゴウ</t>
    </rPh>
    <phoneticPr fontId="1"/>
  </si>
  <si>
    <t>○○　○○</t>
    <phoneticPr fontId="1"/>
  </si>
  <si>
    <t>△△　△△</t>
    <phoneticPr fontId="1"/>
  </si>
  <si>
    <t>△△　△△</t>
    <phoneticPr fontId="1"/>
  </si>
  <si>
    <t>□□　□□</t>
    <phoneticPr fontId="1"/>
  </si>
  <si>
    <t>女</t>
    <rPh sb="0" eb="1">
      <t>オンナ</t>
    </rPh>
    <phoneticPr fontId="1"/>
  </si>
  <si>
    <t>令和</t>
    <rPh sb="0" eb="2">
      <t>レイワ</t>
    </rPh>
    <phoneticPr fontId="1"/>
  </si>
  <si>
    <t>元</t>
    <rPh sb="0" eb="1">
      <t>ガン</t>
    </rPh>
    <phoneticPr fontId="1"/>
  </si>
  <si>
    <t>千葉市立○○中学校</t>
    <rPh sb="0" eb="4">
      <t>チバシリツ</t>
    </rPh>
    <rPh sb="6" eb="9">
      <t>チュウガッコウ</t>
    </rPh>
    <phoneticPr fontId="1"/>
  </si>
  <si>
    <t>千葉市中央区△△△町１２３－４５</t>
    <rPh sb="0" eb="3">
      <t>チバシ</t>
    </rPh>
    <rPh sb="3" eb="5">
      <t>チュウオウ</t>
    </rPh>
    <rPh sb="5" eb="6">
      <t>ク</t>
    </rPh>
    <rPh sb="9" eb="10">
      <t>チョウ</t>
    </rPh>
    <phoneticPr fontId="1"/>
  </si>
  <si>
    <t>０９０－○○○○－△△△△</t>
    <phoneticPr fontId="1"/>
  </si>
  <si>
    <t>０４３－○○○－△△△△</t>
    <phoneticPr fontId="1"/>
  </si>
  <si>
    <t>○○中</t>
    <rPh sb="2" eb="3">
      <t>チュウ</t>
    </rPh>
    <phoneticPr fontId="1"/>
  </si>
  <si>
    <t>○○　○○</t>
    <phoneticPr fontId="1"/>
  </si>
  <si>
    <t>△△　△△</t>
    <phoneticPr fontId="1"/>
  </si>
  <si>
    <t>□□　□□</t>
    <phoneticPr fontId="1"/>
  </si>
  <si>
    <t>○○○　○○</t>
    <phoneticPr fontId="1"/>
  </si>
  <si>
    <t>△△　△△△</t>
    <phoneticPr fontId="1"/>
  </si>
  <si>
    <t>千葉市陸協Ａ</t>
    <rPh sb="0" eb="3">
      <t>チバシ</t>
    </rPh>
    <rPh sb="3" eb="4">
      <t>リク</t>
    </rPh>
    <rPh sb="4" eb="5">
      <t>キョウ</t>
    </rPh>
    <phoneticPr fontId="1"/>
  </si>
  <si>
    <t>□　□□□</t>
    <phoneticPr fontId="1"/>
  </si>
  <si>
    <t>中学女子の部</t>
    <rPh sb="0" eb="2">
      <t>チュウガク</t>
    </rPh>
    <rPh sb="2" eb="4">
      <t>ジョシ</t>
    </rPh>
    <rPh sb="5" eb="6">
      <t>ブ</t>
    </rPh>
    <phoneticPr fontId="1"/>
  </si>
  <si>
    <t>新人駅伝は別ファイル</t>
    <rPh sb="0" eb="2">
      <t>シンジン</t>
    </rPh>
    <rPh sb="2" eb="4">
      <t>エキデン</t>
    </rPh>
    <rPh sb="5" eb="6">
      <t>ベツ</t>
    </rPh>
    <phoneticPr fontId="1"/>
  </si>
  <si>
    <t>小学生低学年男女の部</t>
    <rPh sb="0" eb="3">
      <t>ショウガクセイ</t>
    </rPh>
    <rPh sb="3" eb="6">
      <t>テイガクネン</t>
    </rPh>
    <rPh sb="6" eb="8">
      <t>ダンジョ</t>
    </rPh>
    <rPh sb="9" eb="10">
      <t>ブ</t>
    </rPh>
    <phoneticPr fontId="1"/>
  </si>
  <si>
    <t>小学生高学年男女の部</t>
    <rPh sb="0" eb="3">
      <t>ショウガクセイ</t>
    </rPh>
    <rPh sb="3" eb="6">
      <t>コウガクネン</t>
    </rPh>
    <rPh sb="6" eb="8">
      <t>ダンジョ</t>
    </rPh>
    <rPh sb="9" eb="10">
      <t>ブ</t>
    </rPh>
    <phoneticPr fontId="1"/>
  </si>
  <si>
    <t>一般女子の部</t>
    <rPh sb="0" eb="2">
      <t>イッパン</t>
    </rPh>
    <rPh sb="2" eb="4">
      <t>ジョシ</t>
    </rPh>
    <rPh sb="5" eb="6">
      <t>ブ</t>
    </rPh>
    <phoneticPr fontId="1"/>
  </si>
  <si>
    <t>高校女子の部</t>
    <rPh sb="0" eb="2">
      <t>コウコウ</t>
    </rPh>
    <rPh sb="2" eb="4">
      <t>ジョシ</t>
    </rPh>
    <rPh sb="5" eb="6">
      <t>ブ</t>
    </rPh>
    <phoneticPr fontId="1"/>
  </si>
  <si>
    <t>高校男子の部</t>
    <rPh sb="0" eb="2">
      <t>コウコウ</t>
    </rPh>
    <rPh sb="2" eb="4">
      <t>ダンシ</t>
    </rPh>
    <rPh sb="5" eb="6">
      <t>ブ</t>
    </rPh>
    <phoneticPr fontId="1"/>
  </si>
  <si>
    <t>一般男子の部</t>
    <rPh sb="0" eb="2">
      <t>イッパン</t>
    </rPh>
    <rPh sb="2" eb="4">
      <t>ダンシ</t>
    </rPh>
    <rPh sb="5" eb="6">
      <t>ブ</t>
    </rPh>
    <phoneticPr fontId="1"/>
  </si>
  <si>
    <t>中学男子の部</t>
    <rPh sb="0" eb="2">
      <t>チュウガク</t>
    </rPh>
    <rPh sb="2" eb="4">
      <t>ダンシ</t>
    </rPh>
    <rPh sb="5" eb="6">
      <t>ブ</t>
    </rPh>
    <phoneticPr fontId="1"/>
  </si>
  <si>
    <t>○○○　○○○</t>
    <phoneticPr fontId="1"/>
  </si>
  <si>
    <t>チーム名</t>
    <rPh sb="3" eb="4">
      <t>メイ</t>
    </rPh>
    <phoneticPr fontId="1"/>
  </si>
  <si>
    <t>生浜中</t>
    <rPh sb="0" eb="2">
      <t>オイハマ</t>
    </rPh>
    <rPh sb="2" eb="3">
      <t>チュウ</t>
    </rPh>
    <phoneticPr fontId="1"/>
  </si>
  <si>
    <t>（２）　中学校新人駅伝入力シートの黄色のセルに、
　　　　①出場者氏名
　　　　②学年（数字のみ）　　
　　　　　　　　　　　　　　　　　　　　　　　　　　　　　　　　　　　　　　　　　　　　　　　　　　　　　　　　　を入力する。</t>
    <rPh sb="4" eb="7">
      <t>チュウガッコウ</t>
    </rPh>
    <rPh sb="7" eb="9">
      <t>シンジン</t>
    </rPh>
    <rPh sb="9" eb="11">
      <t>エキデン</t>
    </rPh>
    <rPh sb="11" eb="13">
      <t>ニュウリョク</t>
    </rPh>
    <rPh sb="17" eb="18">
      <t>キ</t>
    </rPh>
    <rPh sb="30" eb="33">
      <t>シュツジョウシャ</t>
    </rPh>
    <rPh sb="33" eb="35">
      <t>シメイ</t>
    </rPh>
    <rPh sb="41" eb="43">
      <t>ガクネン</t>
    </rPh>
    <rPh sb="44" eb="46">
      <t>スウジ</t>
    </rPh>
    <rPh sb="110" eb="112">
      <t>ニュウリョク</t>
    </rPh>
    <phoneticPr fontId="1"/>
  </si>
  <si>
    <t>（３）　入力が完了したら、ファイル名を「中○○△△中新人駅伝」に変更し、
　　　千葉市陸上競技協会のメールアドレス『chibacity_trackandfield@yahoo.co.jp』まで送信する。</t>
    <rPh sb="4" eb="6">
      <t>ニュウリョク</t>
    </rPh>
    <rPh sb="7" eb="9">
      <t>カンリョウ</t>
    </rPh>
    <rPh sb="17" eb="18">
      <t>メイ</t>
    </rPh>
    <rPh sb="20" eb="21">
      <t>チュウ</t>
    </rPh>
    <rPh sb="25" eb="26">
      <t>チュウ</t>
    </rPh>
    <rPh sb="26" eb="28">
      <t>シンジン</t>
    </rPh>
    <rPh sb="28" eb="30">
      <t>エキデン</t>
    </rPh>
    <rPh sb="32" eb="34">
      <t>ヘンコウ</t>
    </rPh>
    <rPh sb="40" eb="42">
      <t>チバ</t>
    </rPh>
    <rPh sb="42" eb="43">
      <t>シ</t>
    </rPh>
    <rPh sb="43" eb="45">
      <t>リクジョウ</t>
    </rPh>
    <rPh sb="45" eb="47">
      <t>キョウギ</t>
    </rPh>
    <rPh sb="47" eb="49">
      <t>キョウカイ</t>
    </rPh>
    <rPh sb="96" eb="98">
      <t>ソウシン</t>
    </rPh>
    <phoneticPr fontId="1"/>
  </si>
  <si>
    <t>（５）　申し込み締め切り　市民駅伝：２０２０年１月１６日（金）</t>
    <rPh sb="4" eb="5">
      <t>モウ</t>
    </rPh>
    <rPh sb="6" eb="7">
      <t>コ</t>
    </rPh>
    <rPh sb="8" eb="9">
      <t>シ</t>
    </rPh>
    <rPh sb="10" eb="11">
      <t>キ</t>
    </rPh>
    <rPh sb="13" eb="15">
      <t>シミン</t>
    </rPh>
    <rPh sb="15" eb="17">
      <t>エキデン</t>
    </rPh>
    <rPh sb="22" eb="23">
      <t>ネン</t>
    </rPh>
    <rPh sb="29" eb="30">
      <t>キン</t>
    </rPh>
    <phoneticPr fontId="1"/>
  </si>
  <si>
    <t>（４）　申込用紙のシートを印刷し、所属長および申し込み責任者の欄に押印をして生浜中学校・鍵本宛に
　　　 送付する。（原本＋コピー１部の計２部）
　　　　　　　　　　〒２６０－０８１４　千葉市中央区南生実町２５８　千葉市立生浜中学校
　　　　　　　　　　　　　　　千葉市小中学校体育連盟駅伝専門部　委員長　　鍵本　正彦</t>
    <rPh sb="4" eb="5">
      <t>モウ</t>
    </rPh>
    <rPh sb="5" eb="6">
      <t>コ</t>
    </rPh>
    <rPh sb="6" eb="8">
      <t>ヨウシ</t>
    </rPh>
    <rPh sb="13" eb="15">
      <t>インサツ</t>
    </rPh>
    <rPh sb="17" eb="20">
      <t>ショゾクチョウ</t>
    </rPh>
    <rPh sb="23" eb="24">
      <t>モウ</t>
    </rPh>
    <rPh sb="25" eb="26">
      <t>コ</t>
    </rPh>
    <rPh sb="27" eb="30">
      <t>セキニンシャ</t>
    </rPh>
    <rPh sb="31" eb="32">
      <t>ラン</t>
    </rPh>
    <rPh sb="33" eb="35">
      <t>オウイン</t>
    </rPh>
    <rPh sb="38" eb="43">
      <t>オイハマチュウガッコウ</t>
    </rPh>
    <rPh sb="44" eb="46">
      <t>カギモト</t>
    </rPh>
    <rPh sb="46" eb="47">
      <t>アテ</t>
    </rPh>
    <rPh sb="53" eb="55">
      <t>ソウフ</t>
    </rPh>
    <rPh sb="59" eb="61">
      <t>ゲンポン</t>
    </rPh>
    <rPh sb="66" eb="67">
      <t>ブ</t>
    </rPh>
    <rPh sb="68" eb="69">
      <t>ケイ</t>
    </rPh>
    <rPh sb="70" eb="71">
      <t>ブ</t>
    </rPh>
    <phoneticPr fontId="1"/>
  </si>
  <si>
    <t>エントリー
1</t>
    <phoneticPr fontId="1"/>
  </si>
  <si>
    <t>エントリー
2</t>
  </si>
  <si>
    <t>エントリー
3</t>
  </si>
  <si>
    <t>エントリー
4</t>
  </si>
  <si>
    <t>エントリー
5</t>
  </si>
  <si>
    <t>エントリー
6</t>
  </si>
  <si>
    <t>エントリー
7</t>
  </si>
  <si>
    <t>エントリー
8</t>
  </si>
  <si>
    <t>エントリー
9</t>
  </si>
  <si>
    <t>エントリー選手
(当日区間を記入）</t>
    <rPh sb="5" eb="7">
      <t>センシュ</t>
    </rPh>
    <rPh sb="9" eb="11">
      <t>トウジツ</t>
    </rPh>
    <rPh sb="11" eb="13">
      <t>クカン</t>
    </rPh>
    <rPh sb="14" eb="16">
      <t>キニュウ</t>
    </rPh>
    <phoneticPr fontId="1"/>
  </si>
  <si>
    <t>1
（　　　）</t>
    <phoneticPr fontId="1"/>
  </si>
  <si>
    <t>2
（　　　）</t>
  </si>
  <si>
    <t>3
（　　　）</t>
  </si>
  <si>
    <t>4
（　　　）</t>
  </si>
  <si>
    <t>5
（　　　）</t>
  </si>
  <si>
    <t>6
（　　　）</t>
  </si>
  <si>
    <t>7
（　　　）</t>
  </si>
  <si>
    <t>8
（　　　）</t>
  </si>
  <si>
    <t>9
（　　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</si>
</sst>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2" fillId="0" borderId="0" xfId="0" applyNumberFormat="1" applyFo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2" xfId="0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49" fontId="0" fillId="0" borderId="2" xfId="0" applyNumberForma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vertical="center" wrapText="1"/>
    </xf>
    <xf numFmtId="0" fontId="0" fillId="0" borderId="2" xfId="0" applyNumberFormat="1" applyFill="1" applyBorder="1" applyAlignment="1" applyProtection="1">
      <alignment horizontal="center" vertical="center" shrinkToFit="1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/>
    </xf>
    <xf numFmtId="0" fontId="8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165100</xdr:colOff>
      <xdr:row>1</xdr:row>
      <xdr:rowOff>7620</xdr:rowOff>
    </xdr:from>
    <xdr:to>
      <xdr:col>15</xdr:col>
      <xdr:colOff>444500</xdr:colOff>
      <xdr:row>11</xdr:row>
      <xdr:rowOff>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92C18524-DE17-4FD6-965D-F9ECAF3A9C02}"/>
            </a:ext>
          </a:extLst>
        </xdr:cNvPr>
        <xdr:cNvSpPr/>
      </xdr:nvSpPr>
      <xdr:spPr>
        <a:xfrm>
          <a:off x="9677400" y="248920"/>
          <a:ext cx="1955800" cy="2405380"/>
        </a:xfrm>
        <a:prstGeom prst="wedgeRectCallout">
          <a:avLst>
            <a:gd name="adj1" fmla="val -88763"/>
            <a:gd name="adj2" fmla="val -422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　複数チームがある場合は、アルファベットや番号などで区別してください。</a:t>
          </a:r>
          <a:endParaRPr kumimoji="1" lang="en-US" altLang="ja-JP" sz="1600"/>
        </a:p>
        <a:p>
          <a:pPr algn="l"/>
          <a:r>
            <a:rPr kumimoji="1" lang="ja-JP" altLang="en-US" sz="1600"/>
            <a:t>　また、チームごとにチーム名を変更してもかまいません。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R15"/>
  <sheetViews>
    <sheetView tabSelected="1" view="pageBreakPreview" zoomScale="60" zoomScaleNormal="100" workbookViewId="0">
      <selection activeCell="D5" sqref="D5:E5"/>
    </sheetView>
  </sheetViews>
  <sheetFormatPr defaultColWidth="12.44140625" defaultRowHeight="13.2" x14ac:dyDescent="0.2"/>
  <cols>
    <col min="1" max="1" width="8.77734375" customWidth="1"/>
  </cols>
  <sheetData>
    <row r="1" spans="2:18" s="1" customFormat="1" ht="15" customHeight="1" x14ac:dyDescent="0.2"/>
    <row r="2" spans="2:18" s="1" customFormat="1" ht="30" customHeight="1" x14ac:dyDescent="0.2">
      <c r="B2" s="8" t="s">
        <v>20</v>
      </c>
      <c r="C2" s="53">
        <v>40</v>
      </c>
      <c r="D2" s="9" t="s">
        <v>21</v>
      </c>
      <c r="E2" s="69" t="s">
        <v>42</v>
      </c>
      <c r="F2" s="69"/>
      <c r="G2" s="69"/>
      <c r="H2" s="69"/>
      <c r="I2" s="65" t="s">
        <v>43</v>
      </c>
      <c r="J2" s="65"/>
      <c r="K2" s="66"/>
      <c r="L2" s="3"/>
    </row>
    <row r="3" spans="2:18" s="1" customFormat="1" ht="30" customHeight="1" x14ac:dyDescent="0.2">
      <c r="B3" s="10" t="s">
        <v>83</v>
      </c>
      <c r="C3" s="52" t="s">
        <v>84</v>
      </c>
      <c r="D3" s="11" t="s">
        <v>1</v>
      </c>
      <c r="E3" s="64" t="s">
        <v>41</v>
      </c>
      <c r="F3" s="64"/>
      <c r="G3" s="64"/>
      <c r="H3" s="64"/>
      <c r="I3" s="67"/>
      <c r="J3" s="67"/>
      <c r="K3" s="68"/>
      <c r="L3" s="3"/>
    </row>
    <row r="4" spans="2:18" s="1" customFormat="1" ht="15" customHeight="1" x14ac:dyDescent="0.2"/>
    <row r="5" spans="2:18" s="1" customFormat="1" ht="22.5" customHeight="1" x14ac:dyDescent="0.2">
      <c r="B5" s="63" t="s">
        <v>4</v>
      </c>
      <c r="C5" s="63"/>
      <c r="D5" s="58"/>
      <c r="E5" s="58"/>
      <c r="F5" s="70" t="s">
        <v>64</v>
      </c>
      <c r="G5" s="70"/>
      <c r="H5" s="58"/>
      <c r="I5" s="58"/>
      <c r="J5" s="37" t="s">
        <v>61</v>
      </c>
      <c r="K5" s="70" t="s">
        <v>4</v>
      </c>
      <c r="L5" s="70"/>
      <c r="M5" s="70" t="s">
        <v>85</v>
      </c>
      <c r="N5" s="70"/>
      <c r="O5" s="70" t="s">
        <v>64</v>
      </c>
      <c r="P5" s="70"/>
      <c r="Q5" s="70" t="s">
        <v>78</v>
      </c>
      <c r="R5" s="70"/>
    </row>
    <row r="6" spans="2:18" s="1" customFormat="1" ht="22.5" customHeight="1" x14ac:dyDescent="0.2">
      <c r="B6" s="57" t="s">
        <v>17</v>
      </c>
      <c r="C6" s="57"/>
      <c r="D6" s="59"/>
      <c r="E6" s="59"/>
      <c r="F6" s="61" t="s">
        <v>62</v>
      </c>
      <c r="G6" s="61"/>
      <c r="H6" s="59"/>
      <c r="I6" s="59"/>
      <c r="K6" s="57" t="s">
        <v>17</v>
      </c>
      <c r="L6" s="57"/>
      <c r="M6" s="61" t="s">
        <v>86</v>
      </c>
      <c r="N6" s="61"/>
      <c r="O6" s="61" t="s">
        <v>62</v>
      </c>
      <c r="P6" s="61"/>
      <c r="Q6" s="61" t="s">
        <v>79</v>
      </c>
      <c r="R6" s="61"/>
    </row>
    <row r="7" spans="2:18" s="1" customFormat="1" ht="22.5" customHeight="1" x14ac:dyDescent="0.2">
      <c r="B7" s="57" t="s">
        <v>63</v>
      </c>
      <c r="C7" s="57"/>
      <c r="D7" s="59"/>
      <c r="E7" s="59"/>
      <c r="F7" s="61" t="s">
        <v>65</v>
      </c>
      <c r="G7" s="61"/>
      <c r="H7" s="59"/>
      <c r="I7" s="59"/>
      <c r="K7" s="57" t="s">
        <v>63</v>
      </c>
      <c r="L7" s="57"/>
      <c r="M7" s="61" t="s">
        <v>87</v>
      </c>
      <c r="N7" s="61"/>
      <c r="O7" s="61" t="s">
        <v>65</v>
      </c>
      <c r="P7" s="61"/>
      <c r="Q7" s="61" t="s">
        <v>80</v>
      </c>
      <c r="R7" s="61"/>
    </row>
    <row r="8" spans="2:18" s="1" customFormat="1" ht="22.5" customHeight="1" x14ac:dyDescent="0.2">
      <c r="B8" s="57" t="s">
        <v>60</v>
      </c>
      <c r="C8" s="57"/>
      <c r="D8" s="58"/>
      <c r="E8" s="58"/>
      <c r="F8" s="62" t="s">
        <v>66</v>
      </c>
      <c r="G8" s="62"/>
      <c r="H8" s="60"/>
      <c r="I8" s="60"/>
      <c r="K8" s="57" t="s">
        <v>60</v>
      </c>
      <c r="L8" s="57"/>
      <c r="M8" s="61" t="s">
        <v>88</v>
      </c>
      <c r="N8" s="61"/>
      <c r="O8" s="62" t="s">
        <v>66</v>
      </c>
      <c r="P8" s="62"/>
      <c r="Q8" s="62" t="s">
        <v>81</v>
      </c>
      <c r="R8" s="62"/>
    </row>
    <row r="9" spans="2:18" s="1" customFormat="1" ht="22.5" customHeight="1" x14ac:dyDescent="0.2">
      <c r="B9" s="57" t="s">
        <v>6</v>
      </c>
      <c r="C9" s="57"/>
      <c r="D9" s="60"/>
      <c r="E9" s="60"/>
      <c r="F9" s="63" t="s">
        <v>18</v>
      </c>
      <c r="G9" s="63"/>
      <c r="H9" s="60"/>
      <c r="I9" s="60"/>
      <c r="K9" s="57" t="s">
        <v>6</v>
      </c>
      <c r="L9" s="57"/>
      <c r="M9" s="62" t="s">
        <v>89</v>
      </c>
      <c r="N9" s="62"/>
      <c r="O9" s="70" t="s">
        <v>18</v>
      </c>
      <c r="P9" s="70"/>
      <c r="Q9" s="72">
        <v>83</v>
      </c>
      <c r="R9" s="62"/>
    </row>
    <row r="10" spans="2:18" s="5" customFormat="1" ht="45" customHeight="1" x14ac:dyDescent="0.2">
      <c r="B10" s="5" t="s">
        <v>5</v>
      </c>
    </row>
    <row r="11" spans="2:18" s="5" customFormat="1" ht="37.5" customHeight="1" x14ac:dyDescent="0.2">
      <c r="B11" s="71" t="s">
        <v>76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2:18" s="5" customFormat="1" ht="132" customHeight="1" x14ac:dyDescent="0.2">
      <c r="B12" s="71" t="s">
        <v>109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</row>
    <row r="13" spans="2:18" s="5" customFormat="1" ht="112.5" customHeight="1" x14ac:dyDescent="0.2">
      <c r="B13" s="71" t="s">
        <v>110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2:18" ht="135.6" customHeight="1" x14ac:dyDescent="0.2">
      <c r="B14" s="71" t="s">
        <v>112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2:18" ht="39" customHeight="1" x14ac:dyDescent="0.2">
      <c r="B15" s="71" t="s">
        <v>111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</sheetData>
  <mergeCells count="48">
    <mergeCell ref="B12:R12"/>
    <mergeCell ref="B13:R13"/>
    <mergeCell ref="B14:R14"/>
    <mergeCell ref="B15:R15"/>
    <mergeCell ref="M9:N9"/>
    <mergeCell ref="O9:P9"/>
    <mergeCell ref="H9:I9"/>
    <mergeCell ref="Q9:R9"/>
    <mergeCell ref="K9:L9"/>
    <mergeCell ref="B11:R11"/>
    <mergeCell ref="Q7:R7"/>
    <mergeCell ref="K8:L8"/>
    <mergeCell ref="O8:P8"/>
    <mergeCell ref="Q8:R8"/>
    <mergeCell ref="K7:L7"/>
    <mergeCell ref="M7:N7"/>
    <mergeCell ref="O7:P7"/>
    <mergeCell ref="M8:N8"/>
    <mergeCell ref="Q5:R5"/>
    <mergeCell ref="K6:L6"/>
    <mergeCell ref="M6:N6"/>
    <mergeCell ref="O6:P6"/>
    <mergeCell ref="Q6:R6"/>
    <mergeCell ref="K5:L5"/>
    <mergeCell ref="M5:N5"/>
    <mergeCell ref="O5:P5"/>
    <mergeCell ref="E3:H3"/>
    <mergeCell ref="I2:K3"/>
    <mergeCell ref="B6:C6"/>
    <mergeCell ref="B5:C5"/>
    <mergeCell ref="E2:H2"/>
    <mergeCell ref="D5:E5"/>
    <mergeCell ref="D6:E6"/>
    <mergeCell ref="F5:G5"/>
    <mergeCell ref="F6:G6"/>
    <mergeCell ref="B7:C7"/>
    <mergeCell ref="B8:C8"/>
    <mergeCell ref="B9:C9"/>
    <mergeCell ref="H5:I5"/>
    <mergeCell ref="H6:I6"/>
    <mergeCell ref="H7:I7"/>
    <mergeCell ref="D7:E7"/>
    <mergeCell ref="D9:E9"/>
    <mergeCell ref="F7:G7"/>
    <mergeCell ref="F8:G8"/>
    <mergeCell ref="F9:G9"/>
    <mergeCell ref="D8:E8"/>
    <mergeCell ref="H8:I8"/>
  </mergeCells>
  <phoneticPr fontId="1"/>
  <printOptions horizontalCentered="1" verticalCentered="1"/>
  <pageMargins left="0.19685039370078741" right="0.19685039370078741" top="0.78740157480314965" bottom="0.78740157480314965" header="0.31496062992125984" footer="0.31496062992125984"/>
  <pageSetup paperSize="9" scale="6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U40"/>
  <sheetViews>
    <sheetView zoomScaleNormal="100" workbookViewId="0">
      <selection activeCell="L17" sqref="L17:M17"/>
    </sheetView>
  </sheetViews>
  <sheetFormatPr defaultColWidth="12.44140625" defaultRowHeight="18.75" customHeight="1" x14ac:dyDescent="0.2"/>
  <cols>
    <col min="1" max="1" width="8.77734375" style="1" customWidth="1"/>
    <col min="2" max="2" width="16.21875" style="1" customWidth="1"/>
    <col min="3" max="4" width="8.109375" style="1" customWidth="1"/>
    <col min="5" max="5" width="16.21875" style="1" customWidth="1"/>
    <col min="6" max="7" width="8.109375" style="1" customWidth="1"/>
    <col min="8" max="8" width="16.21875" style="1" customWidth="1"/>
    <col min="9" max="10" width="8.109375" style="1" customWidth="1"/>
    <col min="11" max="11" width="16.21875" style="1" customWidth="1"/>
    <col min="12" max="13" width="8" style="1" customWidth="1"/>
    <col min="14" max="14" width="16.21875" style="1" customWidth="1"/>
    <col min="15" max="16" width="8.109375" style="1" customWidth="1"/>
    <col min="17" max="17" width="16.21875" style="1" customWidth="1"/>
    <col min="18" max="19" width="8.109375" style="1" customWidth="1"/>
    <col min="20" max="20" width="16.21875" style="1" customWidth="1"/>
    <col min="21" max="22" width="8.109375" style="1" customWidth="1"/>
    <col min="23" max="23" width="16.21875" style="1" customWidth="1"/>
    <col min="24" max="25" width="8.109375" style="1" customWidth="1"/>
    <col min="26" max="16384" width="12.44140625" style="1"/>
  </cols>
  <sheetData>
    <row r="1" spans="1:21" ht="18.75" customHeight="1" x14ac:dyDescent="0.2">
      <c r="B1" s="87" t="s">
        <v>20</v>
      </c>
      <c r="C1" s="69">
        <f>はじめに!C2</f>
        <v>40</v>
      </c>
      <c r="D1" s="69" t="s">
        <v>21</v>
      </c>
      <c r="E1" s="69" t="s">
        <v>56</v>
      </c>
      <c r="F1" s="69"/>
      <c r="G1" s="69"/>
      <c r="H1" s="89"/>
      <c r="U1" s="2"/>
    </row>
    <row r="2" spans="1:21" ht="18.75" customHeight="1" x14ac:dyDescent="0.2">
      <c r="B2" s="88"/>
      <c r="C2" s="64"/>
      <c r="D2" s="64"/>
      <c r="E2" s="64"/>
      <c r="F2" s="64"/>
      <c r="G2" s="64"/>
      <c r="H2" s="90"/>
      <c r="I2" s="3"/>
      <c r="J2" s="3"/>
      <c r="K2" s="3"/>
      <c r="L2" s="3"/>
      <c r="M2" s="3"/>
      <c r="N2" s="3"/>
      <c r="P2" s="3"/>
      <c r="Q2" s="3"/>
      <c r="R2" s="3"/>
      <c r="S2" s="3"/>
      <c r="T2" s="3"/>
      <c r="U2" s="3"/>
    </row>
    <row r="3" spans="1:21" ht="18.75" customHeight="1" x14ac:dyDescent="0.2">
      <c r="B3" s="4"/>
      <c r="C3" s="4"/>
      <c r="D3" s="4"/>
      <c r="E3" s="4"/>
      <c r="F3" s="4"/>
      <c r="G3" s="4"/>
      <c r="H3" s="4"/>
      <c r="I3" s="4"/>
      <c r="J3" s="4"/>
      <c r="K3" s="49" t="s">
        <v>19</v>
      </c>
      <c r="N3" s="4"/>
      <c r="Q3" s="4"/>
      <c r="S3" s="4"/>
      <c r="U3" s="28"/>
    </row>
    <row r="4" spans="1:21" ht="18.75" customHeight="1" x14ac:dyDescent="0.2">
      <c r="B4" s="6" t="s">
        <v>73</v>
      </c>
      <c r="G4" s="6" t="s">
        <v>57</v>
      </c>
      <c r="J4" s="26"/>
      <c r="K4" s="50" t="s">
        <v>77</v>
      </c>
      <c r="L4" s="73">
        <v>8</v>
      </c>
      <c r="M4" s="74"/>
      <c r="P4" s="26"/>
      <c r="Q4" s="26"/>
      <c r="S4" s="26"/>
      <c r="U4" s="26"/>
    </row>
    <row r="5" spans="1:21" ht="18.75" customHeight="1" x14ac:dyDescent="0.2">
      <c r="B5" s="70" t="s">
        <v>4</v>
      </c>
      <c r="C5" s="70"/>
      <c r="D5" s="70">
        <f>はじめに!D5</f>
        <v>0</v>
      </c>
      <c r="E5" s="70"/>
      <c r="G5" s="12">
        <v>1</v>
      </c>
      <c r="H5" s="86" t="s">
        <v>97</v>
      </c>
      <c r="I5" s="86"/>
      <c r="J5" s="26"/>
      <c r="K5" s="79" t="str">
        <f>VLOOKUP(L4,$G$5:$H$14,2,FALSE)</f>
        <v>一般男子の部</v>
      </c>
      <c r="L5" s="79"/>
      <c r="M5" s="79"/>
      <c r="P5" s="26"/>
      <c r="Q5" s="26"/>
      <c r="S5" s="26"/>
      <c r="U5" s="26"/>
    </row>
    <row r="6" spans="1:21" ht="18.75" customHeight="1" x14ac:dyDescent="0.2">
      <c r="B6" s="75" t="s">
        <v>17</v>
      </c>
      <c r="C6" s="75"/>
      <c r="D6" s="76">
        <f>はじめに!D6</f>
        <v>0</v>
      </c>
      <c r="E6" s="76"/>
      <c r="G6" s="12">
        <v>2</v>
      </c>
      <c r="H6" s="86" t="s">
        <v>98</v>
      </c>
      <c r="I6" s="86"/>
      <c r="J6" s="26"/>
      <c r="K6" s="80" t="s">
        <v>95</v>
      </c>
      <c r="L6" s="81"/>
      <c r="M6" s="82"/>
      <c r="P6" s="26"/>
      <c r="Q6" s="26"/>
      <c r="S6" s="26"/>
      <c r="U6" s="26"/>
    </row>
    <row r="7" spans="1:21" ht="18.75" customHeight="1" x14ac:dyDescent="0.2">
      <c r="B7" s="70" t="s">
        <v>34</v>
      </c>
      <c r="C7" s="70"/>
      <c r="D7" s="70">
        <f>はじめに!H5</f>
        <v>0</v>
      </c>
      <c r="E7" s="70"/>
      <c r="G7" s="12">
        <v>3</v>
      </c>
      <c r="H7" s="86" t="s">
        <v>99</v>
      </c>
      <c r="I7" s="86"/>
      <c r="J7" s="26"/>
      <c r="K7" s="38" t="s">
        <v>72</v>
      </c>
      <c r="L7" s="32" t="s">
        <v>51</v>
      </c>
      <c r="M7" s="30" t="s">
        <v>28</v>
      </c>
      <c r="P7" s="26"/>
      <c r="Q7" s="26"/>
      <c r="S7" s="26"/>
      <c r="U7" s="26"/>
    </row>
    <row r="8" spans="1:21" ht="18.75" customHeight="1" x14ac:dyDescent="0.2">
      <c r="B8" s="76" t="s">
        <v>62</v>
      </c>
      <c r="C8" s="76"/>
      <c r="D8" s="76">
        <f>はじめに!H6</f>
        <v>0</v>
      </c>
      <c r="E8" s="76"/>
      <c r="G8" s="12">
        <v>4</v>
      </c>
      <c r="H8" s="86" t="s">
        <v>100</v>
      </c>
      <c r="I8" s="86"/>
      <c r="K8" s="31" t="s">
        <v>90</v>
      </c>
      <c r="L8" s="31">
        <v>31</v>
      </c>
      <c r="M8" s="31" t="s">
        <v>74</v>
      </c>
    </row>
    <row r="9" spans="1:21" ht="18.75" customHeight="1" x14ac:dyDescent="0.2">
      <c r="B9" s="75" t="s">
        <v>63</v>
      </c>
      <c r="C9" s="75"/>
      <c r="D9" s="76">
        <f>はじめに!D7</f>
        <v>0</v>
      </c>
      <c r="E9" s="76"/>
      <c r="G9" s="12">
        <v>5</v>
      </c>
      <c r="H9" s="86" t="s">
        <v>101</v>
      </c>
      <c r="I9" s="86"/>
      <c r="K9" s="31" t="s">
        <v>91</v>
      </c>
      <c r="L9" s="31">
        <v>31</v>
      </c>
      <c r="M9" s="31" t="s">
        <v>74</v>
      </c>
    </row>
    <row r="10" spans="1:21" ht="18.75" customHeight="1" x14ac:dyDescent="0.2">
      <c r="A10" s="7"/>
      <c r="B10" s="75" t="s">
        <v>60</v>
      </c>
      <c r="C10" s="75"/>
      <c r="D10" s="70">
        <f>はじめに!D8</f>
        <v>0</v>
      </c>
      <c r="E10" s="70"/>
      <c r="G10" s="12">
        <v>6</v>
      </c>
      <c r="H10" s="86" t="s">
        <v>102</v>
      </c>
      <c r="I10" s="86"/>
      <c r="K10" s="31" t="s">
        <v>92</v>
      </c>
      <c r="L10" s="31">
        <v>32</v>
      </c>
      <c r="M10" s="31" t="s">
        <v>74</v>
      </c>
    </row>
    <row r="11" spans="1:21" ht="18.75" customHeight="1" x14ac:dyDescent="0.2">
      <c r="A11" s="7"/>
      <c r="B11" s="75" t="s">
        <v>6</v>
      </c>
      <c r="C11" s="75"/>
      <c r="D11" s="77">
        <f>はじめに!D9</f>
        <v>0</v>
      </c>
      <c r="E11" s="78"/>
      <c r="G11" s="12">
        <v>7</v>
      </c>
      <c r="H11" s="86" t="s">
        <v>103</v>
      </c>
      <c r="I11" s="86"/>
      <c r="K11" s="31" t="s">
        <v>93</v>
      </c>
      <c r="L11" s="31">
        <v>28</v>
      </c>
      <c r="M11" s="31" t="s">
        <v>74</v>
      </c>
    </row>
    <row r="12" spans="1:21" ht="18.75" customHeight="1" x14ac:dyDescent="0.2">
      <c r="A12" s="7"/>
      <c r="B12" s="70" t="s">
        <v>18</v>
      </c>
      <c r="C12" s="70"/>
      <c r="D12" s="77">
        <f>はじめに!H9</f>
        <v>0</v>
      </c>
      <c r="E12" s="78"/>
      <c r="G12" s="12">
        <v>8</v>
      </c>
      <c r="H12" s="86" t="s">
        <v>104</v>
      </c>
      <c r="I12" s="86"/>
      <c r="K12" s="31" t="s">
        <v>94</v>
      </c>
      <c r="L12" s="31">
        <v>26</v>
      </c>
      <c r="M12" s="31" t="s">
        <v>74</v>
      </c>
    </row>
    <row r="13" spans="1:21" ht="18.75" customHeight="1" x14ac:dyDescent="0.2">
      <c r="A13" s="7"/>
      <c r="B13" s="76" t="s">
        <v>39</v>
      </c>
      <c r="C13" s="76"/>
      <c r="D13" s="76">
        <f>はじめに!H7</f>
        <v>0</v>
      </c>
      <c r="E13" s="76"/>
      <c r="G13" s="12">
        <v>9</v>
      </c>
      <c r="H13" s="86" t="s">
        <v>98</v>
      </c>
      <c r="I13" s="86"/>
      <c r="K13" s="31" t="s">
        <v>96</v>
      </c>
      <c r="L13" s="31">
        <v>33</v>
      </c>
      <c r="M13" s="31" t="s">
        <v>74</v>
      </c>
    </row>
    <row r="14" spans="1:21" ht="18.75" customHeight="1" x14ac:dyDescent="0.2">
      <c r="A14" s="7"/>
      <c r="B14" s="77" t="s">
        <v>40</v>
      </c>
      <c r="C14" s="77"/>
      <c r="D14" s="77">
        <f>はじめに!H8</f>
        <v>0</v>
      </c>
      <c r="E14" s="78"/>
      <c r="G14" s="12">
        <v>10</v>
      </c>
      <c r="H14" s="86" t="s">
        <v>105</v>
      </c>
      <c r="I14" s="86"/>
      <c r="K14" s="31" t="s">
        <v>106</v>
      </c>
      <c r="L14" s="31">
        <v>32</v>
      </c>
      <c r="M14" s="31" t="s">
        <v>74</v>
      </c>
    </row>
    <row r="15" spans="1:21" ht="18.75" customHeight="1" x14ac:dyDescent="0.2">
      <c r="A15" s="7"/>
      <c r="B15" s="48"/>
      <c r="C15" s="48"/>
      <c r="D15" s="48"/>
    </row>
    <row r="17" spans="1:13" ht="18.75" customHeight="1" x14ac:dyDescent="0.2">
      <c r="A17" s="30" t="s">
        <v>55</v>
      </c>
      <c r="B17" s="50" t="s">
        <v>77</v>
      </c>
      <c r="C17" s="73"/>
      <c r="D17" s="74"/>
      <c r="E17" s="50" t="s">
        <v>77</v>
      </c>
      <c r="F17" s="73"/>
      <c r="G17" s="74"/>
      <c r="H17" s="50" t="s">
        <v>77</v>
      </c>
      <c r="I17" s="73"/>
      <c r="J17" s="74"/>
      <c r="K17" s="50" t="s">
        <v>77</v>
      </c>
      <c r="L17" s="73"/>
      <c r="M17" s="74"/>
    </row>
    <row r="18" spans="1:13" ht="18.75" customHeight="1" x14ac:dyDescent="0.2">
      <c r="A18" s="30" t="s">
        <v>54</v>
      </c>
      <c r="B18" s="79" t="e">
        <f>VLOOKUP(C17,$G$5:$H$14,2,FALSE)</f>
        <v>#N/A</v>
      </c>
      <c r="C18" s="79"/>
      <c r="D18" s="79"/>
      <c r="E18" s="79" t="e">
        <f>VLOOKUP(F17,$G$5:$H$14,2,FALSE)</f>
        <v>#N/A</v>
      </c>
      <c r="F18" s="79"/>
      <c r="G18" s="79"/>
      <c r="H18" s="79" t="e">
        <f>VLOOKUP(I17,$G$5:$H$14,2,FALSE)</f>
        <v>#N/A</v>
      </c>
      <c r="I18" s="79"/>
      <c r="J18" s="79"/>
      <c r="K18" s="79" t="e">
        <f>VLOOKUP(L17,$G$5:$H$14,2,FALSE)</f>
        <v>#N/A</v>
      </c>
      <c r="L18" s="79"/>
      <c r="M18" s="79"/>
    </row>
    <row r="19" spans="1:13" s="46" customFormat="1" ht="18.75" customHeight="1" x14ac:dyDescent="0.2">
      <c r="A19" s="47" t="s">
        <v>7</v>
      </c>
      <c r="B19" s="83"/>
      <c r="C19" s="84"/>
      <c r="D19" s="85"/>
      <c r="E19" s="83"/>
      <c r="F19" s="84"/>
      <c r="G19" s="85"/>
      <c r="H19" s="83"/>
      <c r="I19" s="84"/>
      <c r="J19" s="85"/>
      <c r="K19" s="83"/>
      <c r="L19" s="84"/>
      <c r="M19" s="85"/>
    </row>
    <row r="20" spans="1:13" ht="18.75" customHeight="1" x14ac:dyDescent="0.2">
      <c r="A20" s="30" t="s">
        <v>71</v>
      </c>
      <c r="B20" s="38" t="s">
        <v>72</v>
      </c>
      <c r="C20" s="32" t="s">
        <v>51</v>
      </c>
      <c r="D20" s="30" t="s">
        <v>28</v>
      </c>
      <c r="E20" s="38" t="s">
        <v>72</v>
      </c>
      <c r="F20" s="32" t="s">
        <v>51</v>
      </c>
      <c r="G20" s="30" t="s">
        <v>28</v>
      </c>
      <c r="H20" s="38" t="s">
        <v>72</v>
      </c>
      <c r="I20" s="32" t="s">
        <v>51</v>
      </c>
      <c r="J20" s="30" t="s">
        <v>28</v>
      </c>
      <c r="K20" s="38" t="s">
        <v>72</v>
      </c>
      <c r="L20" s="32" t="s">
        <v>51</v>
      </c>
      <c r="M20" s="30" t="s">
        <v>28</v>
      </c>
    </row>
    <row r="21" spans="1:13" ht="18.75" customHeight="1" x14ac:dyDescent="0.2">
      <c r="A21" s="30" t="s">
        <v>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8.75" customHeight="1" x14ac:dyDescent="0.2">
      <c r="A22" s="30" t="s">
        <v>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18.75" customHeight="1" x14ac:dyDescent="0.2">
      <c r="A23" s="30" t="s">
        <v>10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18.75" customHeight="1" x14ac:dyDescent="0.2">
      <c r="A24" s="30" t="s">
        <v>11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8.75" customHeight="1" x14ac:dyDescent="0.2">
      <c r="A25" s="30" t="s">
        <v>12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8.75" customHeight="1" x14ac:dyDescent="0.2">
      <c r="A26" s="30" t="s">
        <v>13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8.75" customHeight="1" x14ac:dyDescent="0.2">
      <c r="A27" s="30" t="s">
        <v>14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30" spans="1:13" ht="18.75" customHeight="1" x14ac:dyDescent="0.2">
      <c r="A30" s="30" t="s">
        <v>55</v>
      </c>
      <c r="B30" s="50" t="s">
        <v>77</v>
      </c>
      <c r="C30" s="73"/>
      <c r="D30" s="74"/>
      <c r="E30" s="50" t="s">
        <v>77</v>
      </c>
      <c r="F30" s="73"/>
      <c r="G30" s="74"/>
      <c r="H30" s="50" t="s">
        <v>77</v>
      </c>
      <c r="I30" s="73"/>
      <c r="J30" s="74"/>
      <c r="K30" s="50" t="s">
        <v>77</v>
      </c>
      <c r="L30" s="73"/>
      <c r="M30" s="74"/>
    </row>
    <row r="31" spans="1:13" ht="18.75" customHeight="1" x14ac:dyDescent="0.2">
      <c r="A31" s="30" t="s">
        <v>54</v>
      </c>
      <c r="B31" s="79" t="e">
        <f>VLOOKUP(C30,$G$5:$H$14,2,FALSE)</f>
        <v>#N/A</v>
      </c>
      <c r="C31" s="79"/>
      <c r="D31" s="79"/>
      <c r="E31" s="79" t="e">
        <f>VLOOKUP(F30,$G$5:$H$14,2,FALSE)</f>
        <v>#N/A</v>
      </c>
      <c r="F31" s="79"/>
      <c r="G31" s="79"/>
      <c r="H31" s="79" t="e">
        <f>VLOOKUP(I30,$G$5:$H$14,2,FALSE)</f>
        <v>#N/A</v>
      </c>
      <c r="I31" s="79"/>
      <c r="J31" s="79"/>
      <c r="K31" s="79" t="e">
        <f>VLOOKUP(L30,$G$5:$H$14,2,FALSE)</f>
        <v>#N/A</v>
      </c>
      <c r="L31" s="79"/>
      <c r="M31" s="79"/>
    </row>
    <row r="32" spans="1:13" s="46" customFormat="1" ht="18.75" customHeight="1" x14ac:dyDescent="0.2">
      <c r="A32" s="47" t="s">
        <v>7</v>
      </c>
      <c r="B32" s="83"/>
      <c r="C32" s="84"/>
      <c r="D32" s="85"/>
      <c r="E32" s="83"/>
      <c r="F32" s="84"/>
      <c r="G32" s="85"/>
      <c r="H32" s="83"/>
      <c r="I32" s="84"/>
      <c r="J32" s="85"/>
      <c r="K32" s="83"/>
      <c r="L32" s="84"/>
      <c r="M32" s="85"/>
    </row>
    <row r="33" spans="1:13" ht="18.75" customHeight="1" x14ac:dyDescent="0.2">
      <c r="A33" s="30" t="s">
        <v>71</v>
      </c>
      <c r="B33" s="38" t="s">
        <v>72</v>
      </c>
      <c r="C33" s="32" t="s">
        <v>51</v>
      </c>
      <c r="D33" s="30" t="s">
        <v>28</v>
      </c>
      <c r="E33" s="38" t="s">
        <v>72</v>
      </c>
      <c r="F33" s="32" t="s">
        <v>51</v>
      </c>
      <c r="G33" s="30" t="s">
        <v>28</v>
      </c>
      <c r="H33" s="38" t="s">
        <v>72</v>
      </c>
      <c r="I33" s="32" t="s">
        <v>51</v>
      </c>
      <c r="J33" s="30" t="s">
        <v>28</v>
      </c>
      <c r="K33" s="38" t="s">
        <v>72</v>
      </c>
      <c r="L33" s="32" t="s">
        <v>51</v>
      </c>
      <c r="M33" s="30" t="s">
        <v>28</v>
      </c>
    </row>
    <row r="34" spans="1:13" ht="18.75" customHeight="1" x14ac:dyDescent="0.2">
      <c r="A34" s="30" t="s">
        <v>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8.75" customHeight="1" x14ac:dyDescent="0.2">
      <c r="A35" s="30" t="s">
        <v>9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18.75" customHeight="1" x14ac:dyDescent="0.2">
      <c r="A36" s="30" t="s">
        <v>10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18.75" customHeight="1" x14ac:dyDescent="0.2">
      <c r="A37" s="30" t="s">
        <v>11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18.75" customHeight="1" x14ac:dyDescent="0.2">
      <c r="A38" s="30" t="s">
        <v>12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 ht="18.75" customHeight="1" x14ac:dyDescent="0.2">
      <c r="A39" s="30" t="s">
        <v>13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13" ht="18.75" customHeight="1" x14ac:dyDescent="0.2">
      <c r="A40" s="30" t="s">
        <v>14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</sheetData>
  <mergeCells count="61">
    <mergeCell ref="K32:M32"/>
    <mergeCell ref="B1:B2"/>
    <mergeCell ref="C1:C2"/>
    <mergeCell ref="D1:D2"/>
    <mergeCell ref="E1:H2"/>
    <mergeCell ref="H5:I5"/>
    <mergeCell ref="B5:C5"/>
    <mergeCell ref="D5:E5"/>
    <mergeCell ref="H6:I6"/>
    <mergeCell ref="H7:I7"/>
    <mergeCell ref="H8:I8"/>
    <mergeCell ref="H9:I9"/>
    <mergeCell ref="K31:M31"/>
    <mergeCell ref="E19:G19"/>
    <mergeCell ref="H19:J19"/>
    <mergeCell ref="B32:D32"/>
    <mergeCell ref="E32:G32"/>
    <mergeCell ref="H32:J32"/>
    <mergeCell ref="H14:I14"/>
    <mergeCell ref="K18:M18"/>
    <mergeCell ref="H18:J18"/>
    <mergeCell ref="F17:G17"/>
    <mergeCell ref="I17:J17"/>
    <mergeCell ref="B31:D31"/>
    <mergeCell ref="E31:G31"/>
    <mergeCell ref="H31:J31"/>
    <mergeCell ref="C30:D30"/>
    <mergeCell ref="F30:G30"/>
    <mergeCell ref="I30:J30"/>
    <mergeCell ref="K6:M6"/>
    <mergeCell ref="B19:D19"/>
    <mergeCell ref="B7:C7"/>
    <mergeCell ref="D7:E7"/>
    <mergeCell ref="B6:C6"/>
    <mergeCell ref="D6:E6"/>
    <mergeCell ref="B8:C8"/>
    <mergeCell ref="D8:E8"/>
    <mergeCell ref="B10:C10"/>
    <mergeCell ref="D10:E10"/>
    <mergeCell ref="K19:M19"/>
    <mergeCell ref="L17:M17"/>
    <mergeCell ref="H10:I10"/>
    <mergeCell ref="H11:I11"/>
    <mergeCell ref="H12:I12"/>
    <mergeCell ref="H13:I13"/>
    <mergeCell ref="L4:M4"/>
    <mergeCell ref="C17:D17"/>
    <mergeCell ref="L30:M30"/>
    <mergeCell ref="B9:C9"/>
    <mergeCell ref="D9:E9"/>
    <mergeCell ref="B13:C13"/>
    <mergeCell ref="D13:E13"/>
    <mergeCell ref="B14:C14"/>
    <mergeCell ref="D14:E14"/>
    <mergeCell ref="B11:C11"/>
    <mergeCell ref="D11:E11"/>
    <mergeCell ref="B12:C12"/>
    <mergeCell ref="D12:E12"/>
    <mergeCell ref="K5:M5"/>
    <mergeCell ref="B18:D18"/>
    <mergeCell ref="E18:G18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76" orientation="landscape" horizontalDpi="300" verticalDpi="300" r:id="rId1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V34"/>
  <sheetViews>
    <sheetView topLeftCell="A9" zoomScaleNormal="100" workbookViewId="0">
      <selection activeCell="K27" sqref="K27"/>
    </sheetView>
  </sheetViews>
  <sheetFormatPr defaultColWidth="12.44140625" defaultRowHeight="13.2" x14ac:dyDescent="0.2"/>
  <cols>
    <col min="1" max="1" width="8.77734375" style="1" customWidth="1"/>
    <col min="2" max="2" width="12.44140625" style="1"/>
    <col min="3" max="3" width="7.44140625" style="1" customWidth="1"/>
    <col min="4" max="4" width="7.77734375" style="1" customWidth="1"/>
    <col min="5" max="5" width="12.44140625" style="1"/>
    <col min="6" max="6" width="16.6640625" style="1" customWidth="1"/>
    <col min="7" max="7" width="7.44140625" style="1" customWidth="1"/>
    <col min="8" max="9" width="12.44140625" style="1"/>
    <col min="10" max="10" width="16.6640625" style="1" customWidth="1"/>
    <col min="11" max="11" width="7.44140625" style="1" customWidth="1"/>
    <col min="12" max="12" width="12.44140625" style="1"/>
    <col min="13" max="13" width="7.44140625" style="1" customWidth="1"/>
    <col min="14" max="15" width="12.44140625" style="1"/>
    <col min="16" max="16" width="7.44140625" style="1" customWidth="1"/>
    <col min="17" max="17" width="12.44140625" style="1"/>
    <col min="18" max="18" width="7.44140625" style="1" customWidth="1"/>
    <col min="19" max="19" width="12.44140625" style="1"/>
    <col min="20" max="20" width="7.44140625" style="1" customWidth="1"/>
    <col min="21" max="21" width="12.44140625" style="1"/>
    <col min="22" max="22" width="7.44140625" style="1" customWidth="1"/>
    <col min="23" max="16384" width="12.44140625" style="1"/>
  </cols>
  <sheetData>
    <row r="1" spans="1:22" ht="18.75" customHeight="1" x14ac:dyDescent="0.2">
      <c r="V1" s="2"/>
    </row>
    <row r="2" spans="1:22" ht="18.75" customHeight="1" x14ac:dyDescent="0.2">
      <c r="B2" s="27" t="s">
        <v>83</v>
      </c>
      <c r="C2" s="27" t="str">
        <f>はじめに!C3</f>
        <v>元</v>
      </c>
      <c r="D2" s="27" t="s">
        <v>1</v>
      </c>
      <c r="E2" s="3" t="s">
        <v>58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R3" s="4"/>
      <c r="T3" s="4"/>
      <c r="V3" s="28"/>
    </row>
    <row r="4" spans="1:22" ht="18.75" customHeight="1" x14ac:dyDescent="0.2">
      <c r="B4" s="93" t="s">
        <v>4</v>
      </c>
      <c r="C4" s="93"/>
      <c r="D4" s="93"/>
      <c r="E4" s="93">
        <f>はじめに!D5</f>
        <v>0</v>
      </c>
      <c r="F4" s="93"/>
      <c r="G4" s="93"/>
      <c r="H4" s="93"/>
      <c r="I4" s="26"/>
      <c r="J4" s="26"/>
      <c r="K4" s="26"/>
      <c r="L4" s="26"/>
      <c r="M4" s="26"/>
      <c r="N4" s="26"/>
      <c r="O4" s="26"/>
      <c r="Q4" s="26"/>
      <c r="S4" s="26"/>
    </row>
    <row r="5" spans="1:22" ht="18.75" customHeight="1" x14ac:dyDescent="0.2">
      <c r="B5" s="96" t="s">
        <v>2</v>
      </c>
      <c r="C5" s="96"/>
      <c r="D5" s="96"/>
      <c r="E5" s="93">
        <f>はじめに!H6</f>
        <v>0</v>
      </c>
      <c r="F5" s="93"/>
      <c r="G5" s="93"/>
      <c r="H5" s="93"/>
      <c r="I5" s="26"/>
      <c r="J5" s="26"/>
      <c r="K5" s="26"/>
      <c r="L5" s="26"/>
      <c r="M5" s="26"/>
      <c r="N5" s="26"/>
      <c r="O5" s="26"/>
      <c r="Q5" s="26"/>
      <c r="S5" s="26"/>
    </row>
    <row r="6" spans="1:22" ht="18.75" customHeight="1" x14ac:dyDescent="0.2">
      <c r="B6" s="96" t="s">
        <v>15</v>
      </c>
      <c r="C6" s="96"/>
      <c r="D6" s="96"/>
      <c r="E6" s="93">
        <f>はじめに!D6</f>
        <v>0</v>
      </c>
      <c r="F6" s="93"/>
      <c r="G6" s="93"/>
      <c r="H6" s="93"/>
      <c r="I6" s="26"/>
      <c r="J6" s="26"/>
      <c r="K6" s="26"/>
      <c r="L6" s="26"/>
      <c r="M6" s="26"/>
      <c r="N6" s="26"/>
      <c r="O6" s="26"/>
      <c r="Q6" s="26"/>
      <c r="S6" s="26"/>
    </row>
    <row r="7" spans="1:22" ht="18.75" customHeight="1" x14ac:dyDescent="0.2">
      <c r="B7" s="96" t="s">
        <v>3</v>
      </c>
      <c r="C7" s="96"/>
      <c r="D7" s="96"/>
      <c r="E7" s="93">
        <f>はじめに!D7</f>
        <v>0</v>
      </c>
      <c r="F7" s="93"/>
      <c r="G7" s="93"/>
      <c r="H7" s="93"/>
      <c r="I7" s="26"/>
      <c r="J7" s="26"/>
      <c r="K7" s="26"/>
      <c r="L7" s="26"/>
      <c r="M7" s="26"/>
      <c r="N7" s="26"/>
      <c r="O7" s="26"/>
      <c r="Q7" s="26"/>
      <c r="S7" s="26"/>
    </row>
    <row r="8" spans="1:22" ht="18.75" customHeight="1" x14ac:dyDescent="0.2"/>
    <row r="9" spans="1:22" ht="18.75" customHeight="1" x14ac:dyDescent="0.2">
      <c r="A9" s="6" t="s">
        <v>19</v>
      </c>
      <c r="B9" s="7"/>
      <c r="C9" s="7"/>
      <c r="D9" s="6"/>
      <c r="E9" s="6" t="s">
        <v>67</v>
      </c>
      <c r="I9" s="6" t="s">
        <v>68</v>
      </c>
    </row>
    <row r="10" spans="1:22" ht="18.75" customHeight="1" x14ac:dyDescent="0.2">
      <c r="A10" s="20" t="s">
        <v>16</v>
      </c>
      <c r="B10" s="29">
        <v>12</v>
      </c>
      <c r="C10" s="20" t="s">
        <v>28</v>
      </c>
      <c r="E10" s="20" t="s">
        <v>16</v>
      </c>
      <c r="F10" s="39">
        <f>はじめに!H9</f>
        <v>0</v>
      </c>
      <c r="G10" s="20" t="s">
        <v>28</v>
      </c>
      <c r="I10" s="20" t="s">
        <v>16</v>
      </c>
      <c r="J10" s="39">
        <f>F10</f>
        <v>0</v>
      </c>
      <c r="K10" s="20" t="s">
        <v>28</v>
      </c>
    </row>
    <row r="11" spans="1:22" ht="18.75" customHeight="1" x14ac:dyDescent="0.2">
      <c r="A11" s="29" t="s">
        <v>59</v>
      </c>
      <c r="B11" s="29" t="s">
        <v>108</v>
      </c>
      <c r="C11" s="29" t="s">
        <v>51</v>
      </c>
      <c r="E11" s="29" t="s">
        <v>59</v>
      </c>
      <c r="F11" s="39">
        <f>はじめに!D9</f>
        <v>0</v>
      </c>
      <c r="G11" s="29" t="s">
        <v>51</v>
      </c>
      <c r="I11" s="29" t="s">
        <v>59</v>
      </c>
      <c r="J11" s="39">
        <f>F11</f>
        <v>0</v>
      </c>
      <c r="K11" s="29" t="s">
        <v>51</v>
      </c>
    </row>
    <row r="12" spans="1:22" ht="18.75" customHeight="1" x14ac:dyDescent="0.2">
      <c r="A12" s="79" t="s">
        <v>8</v>
      </c>
      <c r="B12" s="94" t="s">
        <v>45</v>
      </c>
      <c r="C12" s="21" t="s">
        <v>52</v>
      </c>
      <c r="E12" s="116" t="s">
        <v>113</v>
      </c>
      <c r="F12" s="91"/>
      <c r="G12" s="21" t="s">
        <v>52</v>
      </c>
      <c r="I12" s="116" t="s">
        <v>113</v>
      </c>
      <c r="J12" s="91"/>
      <c r="K12" s="21" t="s">
        <v>70</v>
      </c>
      <c r="N12" s="1" t="str">
        <f>F12&amp;"("&amp;G13&amp;")"</f>
        <v>()</v>
      </c>
      <c r="O12" s="1" t="str">
        <f>J12&amp;"("&amp;K13&amp;")"</f>
        <v>()</v>
      </c>
    </row>
    <row r="13" spans="1:22" ht="18.75" customHeight="1" x14ac:dyDescent="0.2">
      <c r="A13" s="79"/>
      <c r="B13" s="95"/>
      <c r="C13" s="21">
        <v>1</v>
      </c>
      <c r="E13" s="79"/>
      <c r="F13" s="92"/>
      <c r="G13" s="22"/>
      <c r="I13" s="79"/>
      <c r="J13" s="92"/>
      <c r="K13" s="22"/>
      <c r="N13" s="1" t="str">
        <f>F14&amp;"("&amp;G15&amp;")"</f>
        <v>()</v>
      </c>
      <c r="O13" s="1" t="str">
        <f>J14&amp;"("&amp;K15&amp;")"</f>
        <v>()</v>
      </c>
    </row>
    <row r="14" spans="1:22" ht="18.75" customHeight="1" x14ac:dyDescent="0.2">
      <c r="A14" s="79" t="s">
        <v>9</v>
      </c>
      <c r="B14" s="94" t="s">
        <v>46</v>
      </c>
      <c r="C14" s="21" t="s">
        <v>52</v>
      </c>
      <c r="E14" s="116" t="s">
        <v>114</v>
      </c>
      <c r="F14" s="91"/>
      <c r="G14" s="21" t="s">
        <v>52</v>
      </c>
      <c r="I14" s="116" t="s">
        <v>114</v>
      </c>
      <c r="J14" s="91"/>
      <c r="K14" s="21" t="s">
        <v>70</v>
      </c>
      <c r="N14" s="1" t="str">
        <f>F16&amp;"("&amp;G17&amp;")"</f>
        <v>()</v>
      </c>
      <c r="O14" s="1" t="str">
        <f>J16&amp;"("&amp;K17&amp;")"</f>
        <v>()</v>
      </c>
    </row>
    <row r="15" spans="1:22" ht="18.75" customHeight="1" x14ac:dyDescent="0.2">
      <c r="A15" s="79"/>
      <c r="B15" s="95"/>
      <c r="C15" s="21">
        <v>1</v>
      </c>
      <c r="E15" s="79"/>
      <c r="F15" s="92"/>
      <c r="G15" s="22"/>
      <c r="I15" s="79"/>
      <c r="J15" s="92"/>
      <c r="K15" s="22"/>
      <c r="N15" s="1" t="str">
        <f>F18&amp;"("&amp;G19&amp;")"</f>
        <v>()</v>
      </c>
      <c r="O15" s="1" t="str">
        <f>J18&amp;"("&amp;K19&amp;")"</f>
        <v>()</v>
      </c>
    </row>
    <row r="16" spans="1:22" ht="18.75" customHeight="1" x14ac:dyDescent="0.2">
      <c r="A16" s="79" t="s">
        <v>10</v>
      </c>
      <c r="B16" s="94" t="s">
        <v>47</v>
      </c>
      <c r="C16" s="21" t="s">
        <v>52</v>
      </c>
      <c r="E16" s="116" t="s">
        <v>115</v>
      </c>
      <c r="F16" s="91"/>
      <c r="G16" s="21" t="s">
        <v>52</v>
      </c>
      <c r="I16" s="116" t="s">
        <v>115</v>
      </c>
      <c r="J16" s="91"/>
      <c r="K16" s="21" t="s">
        <v>70</v>
      </c>
      <c r="N16" s="1" t="str">
        <f>F20&amp;"("&amp;G21&amp;")"</f>
        <v>()</v>
      </c>
      <c r="O16" s="1" t="str">
        <f>J20&amp;"("&amp;K21&amp;")"</f>
        <v>()</v>
      </c>
    </row>
    <row r="17" spans="1:15" ht="18.75" customHeight="1" x14ac:dyDescent="0.2">
      <c r="A17" s="79"/>
      <c r="B17" s="95"/>
      <c r="C17" s="21">
        <v>2</v>
      </c>
      <c r="E17" s="79"/>
      <c r="F17" s="92"/>
      <c r="G17" s="22"/>
      <c r="I17" s="79"/>
      <c r="J17" s="92"/>
      <c r="K17" s="22"/>
      <c r="N17" s="1" t="str">
        <f>F22&amp;"("&amp;G23&amp;")"</f>
        <v>()</v>
      </c>
      <c r="O17" s="1" t="str">
        <f>J22&amp;"("&amp;K23&amp;")"</f>
        <v>()</v>
      </c>
    </row>
    <row r="18" spans="1:15" ht="18.75" customHeight="1" x14ac:dyDescent="0.2">
      <c r="A18" s="79" t="s">
        <v>11</v>
      </c>
      <c r="B18" s="94" t="s">
        <v>53</v>
      </c>
      <c r="C18" s="21" t="s">
        <v>52</v>
      </c>
      <c r="E18" s="116" t="s">
        <v>116</v>
      </c>
      <c r="F18" s="91"/>
      <c r="G18" s="21" t="s">
        <v>52</v>
      </c>
      <c r="I18" s="116" t="s">
        <v>116</v>
      </c>
      <c r="J18" s="91"/>
      <c r="K18" s="21" t="s">
        <v>70</v>
      </c>
      <c r="N18" s="1" t="str">
        <f>F24&amp;"("&amp;G25&amp;")"</f>
        <v>()</v>
      </c>
      <c r="O18" s="1" t="str">
        <f>J24&amp;"("&amp;K25&amp;")"</f>
        <v>()</v>
      </c>
    </row>
    <row r="19" spans="1:15" ht="18.75" customHeight="1" x14ac:dyDescent="0.2">
      <c r="A19" s="79"/>
      <c r="B19" s="95"/>
      <c r="C19" s="21">
        <v>2</v>
      </c>
      <c r="E19" s="79"/>
      <c r="F19" s="92"/>
      <c r="G19" s="22"/>
      <c r="I19" s="79"/>
      <c r="J19" s="92"/>
      <c r="K19" s="22"/>
      <c r="N19" s="1" t="str">
        <f>F26&amp;"("&amp;G27&amp;")"</f>
        <v>()</v>
      </c>
      <c r="O19" s="1" t="str">
        <f>J26&amp;"("&amp;K27&amp;")"</f>
        <v>()</v>
      </c>
    </row>
    <row r="20" spans="1:15" ht="18.75" customHeight="1" x14ac:dyDescent="0.2">
      <c r="A20" s="79" t="s">
        <v>12</v>
      </c>
      <c r="B20" s="94" t="s">
        <v>48</v>
      </c>
      <c r="C20" s="21" t="s">
        <v>52</v>
      </c>
      <c r="E20" s="116" t="s">
        <v>117</v>
      </c>
      <c r="F20" s="91"/>
      <c r="G20" s="21" t="s">
        <v>52</v>
      </c>
      <c r="I20" s="116" t="s">
        <v>117</v>
      </c>
      <c r="J20" s="91"/>
      <c r="K20" s="21" t="s">
        <v>70</v>
      </c>
      <c r="N20" s="1" t="str">
        <f>F28&amp;"("&amp;G29&amp;")"</f>
        <v>()</v>
      </c>
    </row>
    <row r="21" spans="1:15" ht="18.75" customHeight="1" x14ac:dyDescent="0.2">
      <c r="A21" s="79"/>
      <c r="B21" s="95"/>
      <c r="C21" s="21">
        <v>2</v>
      </c>
      <c r="E21" s="79"/>
      <c r="F21" s="92"/>
      <c r="G21" s="22"/>
      <c r="I21" s="79"/>
      <c r="J21" s="92"/>
      <c r="K21" s="22"/>
    </row>
    <row r="22" spans="1:15" ht="18.75" customHeight="1" x14ac:dyDescent="0.2">
      <c r="A22" s="79" t="s">
        <v>13</v>
      </c>
      <c r="B22" s="94" t="s">
        <v>49</v>
      </c>
      <c r="C22" s="21" t="s">
        <v>52</v>
      </c>
      <c r="E22" s="116" t="s">
        <v>118</v>
      </c>
      <c r="F22" s="91"/>
      <c r="G22" s="21" t="s">
        <v>69</v>
      </c>
      <c r="I22" s="116" t="s">
        <v>118</v>
      </c>
      <c r="J22" s="91"/>
      <c r="K22" s="21" t="s">
        <v>70</v>
      </c>
    </row>
    <row r="23" spans="1:15" ht="18.75" customHeight="1" x14ac:dyDescent="0.2">
      <c r="A23" s="79"/>
      <c r="B23" s="95"/>
      <c r="C23" s="21">
        <v>1</v>
      </c>
      <c r="E23" s="79"/>
      <c r="F23" s="92"/>
      <c r="G23" s="22"/>
      <c r="I23" s="79"/>
      <c r="J23" s="92"/>
      <c r="K23" s="22"/>
    </row>
    <row r="24" spans="1:15" ht="18.75" customHeight="1" x14ac:dyDescent="0.2">
      <c r="A24" s="79" t="s">
        <v>14</v>
      </c>
      <c r="B24" s="94" t="s">
        <v>50</v>
      </c>
      <c r="C24" s="21" t="s">
        <v>52</v>
      </c>
      <c r="E24" s="116" t="s">
        <v>119</v>
      </c>
      <c r="F24" s="91"/>
      <c r="G24" s="21" t="s">
        <v>52</v>
      </c>
      <c r="I24" s="116" t="s">
        <v>119</v>
      </c>
      <c r="J24" s="91"/>
      <c r="K24" s="21" t="s">
        <v>70</v>
      </c>
    </row>
    <row r="25" spans="1:15" ht="18.75" customHeight="1" x14ac:dyDescent="0.2">
      <c r="A25" s="79"/>
      <c r="B25" s="95"/>
      <c r="C25" s="21">
        <v>1</v>
      </c>
      <c r="E25" s="79"/>
      <c r="F25" s="92"/>
      <c r="G25" s="22"/>
      <c r="I25" s="79"/>
      <c r="J25" s="92"/>
      <c r="K25" s="22"/>
    </row>
    <row r="26" spans="1:15" ht="18.75" customHeight="1" x14ac:dyDescent="0.2">
      <c r="E26" s="116" t="s">
        <v>120</v>
      </c>
      <c r="F26" s="91"/>
      <c r="G26" s="21" t="s">
        <v>52</v>
      </c>
      <c r="I26" s="116" t="s">
        <v>120</v>
      </c>
      <c r="J26" s="91"/>
      <c r="K26" s="51" t="s">
        <v>82</v>
      </c>
    </row>
    <row r="27" spans="1:15" ht="18.75" customHeight="1" x14ac:dyDescent="0.2">
      <c r="E27" s="79"/>
      <c r="F27" s="92"/>
      <c r="G27" s="22"/>
      <c r="I27" s="79"/>
      <c r="J27" s="92"/>
      <c r="K27" s="22"/>
    </row>
    <row r="28" spans="1:15" ht="18.75" customHeight="1" x14ac:dyDescent="0.2">
      <c r="E28" s="116" t="s">
        <v>121</v>
      </c>
      <c r="F28" s="91"/>
      <c r="G28" s="51" t="s">
        <v>52</v>
      </c>
    </row>
    <row r="29" spans="1:15" ht="18.75" customHeight="1" x14ac:dyDescent="0.2">
      <c r="E29" s="79"/>
      <c r="F29" s="92"/>
      <c r="G29" s="22"/>
    </row>
    <row r="30" spans="1:15" ht="18.75" customHeight="1" x14ac:dyDescent="0.2"/>
    <row r="31" spans="1:15" ht="18.75" customHeight="1" x14ac:dyDescent="0.2"/>
    <row r="32" spans="1:15" ht="18.75" customHeight="1" x14ac:dyDescent="0.2"/>
    <row r="33" ht="18.75" customHeight="1" x14ac:dyDescent="0.2"/>
    <row r="34" ht="18.75" customHeight="1" x14ac:dyDescent="0.2"/>
  </sheetData>
  <mergeCells count="56">
    <mergeCell ref="J20:J21"/>
    <mergeCell ref="F12:F13"/>
    <mergeCell ref="F14:F15"/>
    <mergeCell ref="F16:F17"/>
    <mergeCell ref="F18:F19"/>
    <mergeCell ref="F20:F21"/>
    <mergeCell ref="I12:I13"/>
    <mergeCell ref="I14:I15"/>
    <mergeCell ref="I16:I17"/>
    <mergeCell ref="I18:I19"/>
    <mergeCell ref="E14:E15"/>
    <mergeCell ref="J12:J13"/>
    <mergeCell ref="J14:J15"/>
    <mergeCell ref="J16:J17"/>
    <mergeCell ref="J18:J19"/>
    <mergeCell ref="I20:I21"/>
    <mergeCell ref="A22:A23"/>
    <mergeCell ref="B22:B23"/>
    <mergeCell ref="A24:A25"/>
    <mergeCell ref="B24:B25"/>
    <mergeCell ref="E20:E21"/>
    <mergeCell ref="A18:A19"/>
    <mergeCell ref="B18:B19"/>
    <mergeCell ref="A20:A21"/>
    <mergeCell ref="B20:B21"/>
    <mergeCell ref="A14:A15"/>
    <mergeCell ref="B14:B15"/>
    <mergeCell ref="A16:A17"/>
    <mergeCell ref="B16:B17"/>
    <mergeCell ref="A12:A13"/>
    <mergeCell ref="B12:B13"/>
    <mergeCell ref="B6:D6"/>
    <mergeCell ref="B7:D7"/>
    <mergeCell ref="B4:D4"/>
    <mergeCell ref="B5:D5"/>
    <mergeCell ref="E12:E13"/>
    <mergeCell ref="E4:H4"/>
    <mergeCell ref="E5:H5"/>
    <mergeCell ref="E6:H6"/>
    <mergeCell ref="E7:H7"/>
    <mergeCell ref="E28:E29"/>
    <mergeCell ref="F28:F29"/>
    <mergeCell ref="I26:I27"/>
    <mergeCell ref="J26:J27"/>
    <mergeCell ref="E16:E17"/>
    <mergeCell ref="E26:E27"/>
    <mergeCell ref="I22:I23"/>
    <mergeCell ref="I24:I25"/>
    <mergeCell ref="F24:F25"/>
    <mergeCell ref="F26:F27"/>
    <mergeCell ref="E18:E19"/>
    <mergeCell ref="J24:J25"/>
    <mergeCell ref="E22:E23"/>
    <mergeCell ref="F22:F23"/>
    <mergeCell ref="E24:E25"/>
    <mergeCell ref="J22:J23"/>
  </mergeCells>
  <phoneticPr fontId="1"/>
  <printOptions horizontalCentered="1"/>
  <pageMargins left="0.19685039370078741" right="0.19685039370078741" top="0.19685039370078741" bottom="0.19685039370078741" header="0.31496062992125984" footer="0.31496062992125984"/>
  <pageSetup paperSize="9" scale="9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J71"/>
  <sheetViews>
    <sheetView view="pageBreakPreview" zoomScale="60" zoomScaleNormal="70" workbookViewId="0">
      <selection activeCell="K15" sqref="K15:N15"/>
    </sheetView>
  </sheetViews>
  <sheetFormatPr defaultColWidth="11.88671875" defaultRowHeight="16.2" x14ac:dyDescent="0.2"/>
  <cols>
    <col min="1" max="1" width="11.88671875" style="15" customWidth="1"/>
    <col min="2" max="5" width="9.33203125" style="15" customWidth="1"/>
    <col min="6" max="6" width="11.88671875" style="15"/>
    <col min="7" max="9" width="9.33203125" style="15" customWidth="1"/>
    <col min="10" max="10" width="11.88671875" style="15" customWidth="1"/>
    <col min="11" max="14" width="9.33203125" style="15" customWidth="1"/>
    <col min="15" max="15" width="11.88671875" style="15"/>
    <col min="16" max="18" width="9.33203125" style="15" customWidth="1"/>
    <col min="19" max="19" width="11.88671875" style="15" customWidth="1"/>
    <col min="20" max="23" width="9.33203125" style="15" customWidth="1"/>
    <col min="24" max="24" width="11.88671875" style="15"/>
    <col min="25" max="27" width="9.33203125" style="15" customWidth="1"/>
    <col min="28" max="28" width="11.88671875" style="15" customWidth="1"/>
    <col min="29" max="32" width="9.33203125" style="15" customWidth="1"/>
    <col min="33" max="33" width="11.88671875" style="15"/>
    <col min="34" max="36" width="9.33203125" style="15" customWidth="1"/>
    <col min="37" max="16384" width="11.88671875" style="15"/>
  </cols>
  <sheetData>
    <row r="1" spans="1:36" ht="30" customHeight="1" x14ac:dyDescent="0.2">
      <c r="A1" s="33" t="s">
        <v>20</v>
      </c>
      <c r="B1" s="56">
        <f>はじめに!C2</f>
        <v>40</v>
      </c>
      <c r="C1" s="33" t="s">
        <v>21</v>
      </c>
      <c r="D1" s="107" t="s">
        <v>22</v>
      </c>
      <c r="E1" s="107"/>
      <c r="F1" s="107"/>
      <c r="G1" s="107" t="s">
        <v>24</v>
      </c>
      <c r="H1" s="107"/>
      <c r="J1" s="55" t="s">
        <v>20</v>
      </c>
      <c r="K1" s="56">
        <f>はじめに!C2</f>
        <v>40</v>
      </c>
      <c r="L1" s="55" t="s">
        <v>21</v>
      </c>
      <c r="M1" s="107" t="s">
        <v>22</v>
      </c>
      <c r="N1" s="107"/>
      <c r="O1" s="107"/>
      <c r="P1" s="107" t="s">
        <v>24</v>
      </c>
      <c r="Q1" s="107"/>
      <c r="S1" s="55" t="s">
        <v>20</v>
      </c>
      <c r="T1" s="56">
        <f>はじめに!C2</f>
        <v>40</v>
      </c>
      <c r="U1" s="55" t="s">
        <v>21</v>
      </c>
      <c r="V1" s="107" t="s">
        <v>22</v>
      </c>
      <c r="W1" s="107"/>
      <c r="X1" s="107"/>
      <c r="Y1" s="107" t="s">
        <v>24</v>
      </c>
      <c r="Z1" s="107"/>
      <c r="AB1" s="55" t="s">
        <v>20</v>
      </c>
      <c r="AC1" s="56">
        <f>はじめに!C2</f>
        <v>40</v>
      </c>
      <c r="AD1" s="55" t="s">
        <v>21</v>
      </c>
      <c r="AE1" s="107" t="s">
        <v>22</v>
      </c>
      <c r="AF1" s="107"/>
      <c r="AG1" s="107"/>
      <c r="AH1" s="107" t="s">
        <v>24</v>
      </c>
      <c r="AI1" s="107"/>
    </row>
    <row r="2" spans="1:36" ht="30" customHeight="1" x14ac:dyDescent="0.2">
      <c r="A2" s="33"/>
      <c r="B2" s="56"/>
      <c r="C2" s="33"/>
      <c r="D2" s="107"/>
      <c r="E2" s="107"/>
      <c r="F2" s="107"/>
      <c r="G2" s="107"/>
      <c r="J2" s="33"/>
      <c r="K2" s="56"/>
      <c r="L2" s="33"/>
      <c r="M2" s="107"/>
      <c r="N2" s="107"/>
      <c r="O2" s="107"/>
      <c r="P2" s="107"/>
      <c r="S2" s="33"/>
      <c r="T2" s="56"/>
      <c r="U2" s="33"/>
      <c r="V2" s="107"/>
      <c r="W2" s="107"/>
      <c r="X2" s="107"/>
      <c r="Y2" s="107"/>
      <c r="AB2" s="33"/>
      <c r="AC2" s="56"/>
      <c r="AD2" s="33"/>
      <c r="AE2" s="107"/>
      <c r="AF2" s="107"/>
      <c r="AG2" s="107"/>
      <c r="AH2" s="107"/>
    </row>
    <row r="3" spans="1:36" ht="30" customHeight="1" x14ac:dyDescent="0.2">
      <c r="A3" s="107" t="s">
        <v>44</v>
      </c>
      <c r="B3" s="107"/>
      <c r="C3" s="107"/>
      <c r="D3" s="107"/>
      <c r="E3" s="107"/>
      <c r="F3" s="107"/>
      <c r="G3" s="108"/>
      <c r="H3" s="36">
        <f>②市民駅伝入力シート!C17</f>
        <v>0</v>
      </c>
      <c r="J3" s="107" t="s">
        <v>44</v>
      </c>
      <c r="K3" s="107"/>
      <c r="L3" s="107"/>
      <c r="M3" s="107"/>
      <c r="N3" s="107"/>
      <c r="O3" s="107"/>
      <c r="P3" s="108"/>
      <c r="Q3" s="36">
        <f>②市民駅伝入力シート!F17</f>
        <v>0</v>
      </c>
      <c r="S3" s="107" t="s">
        <v>44</v>
      </c>
      <c r="T3" s="107"/>
      <c r="U3" s="107"/>
      <c r="V3" s="107"/>
      <c r="W3" s="107"/>
      <c r="X3" s="107"/>
      <c r="Y3" s="108"/>
      <c r="Z3" s="36">
        <f>②市民駅伝入力シート!I17</f>
        <v>0</v>
      </c>
      <c r="AB3" s="107" t="s">
        <v>44</v>
      </c>
      <c r="AC3" s="107"/>
      <c r="AD3" s="107"/>
      <c r="AE3" s="107"/>
      <c r="AF3" s="107"/>
      <c r="AG3" s="107"/>
      <c r="AH3" s="108"/>
      <c r="AI3" s="36">
        <f>②市民駅伝入力シート!L17</f>
        <v>0</v>
      </c>
    </row>
    <row r="4" spans="1:36" ht="30" customHeight="1" x14ac:dyDescent="0.2"/>
    <row r="5" spans="1:36" ht="30" customHeight="1" x14ac:dyDescent="0.2">
      <c r="A5" s="33" t="s">
        <v>32</v>
      </c>
      <c r="B5" s="109">
        <f>はじめに!D5</f>
        <v>0</v>
      </c>
      <c r="C5" s="109"/>
      <c r="D5" s="109"/>
      <c r="G5" s="18"/>
      <c r="H5" s="18"/>
      <c r="J5" s="55" t="s">
        <v>32</v>
      </c>
      <c r="K5" s="109">
        <f>B5</f>
        <v>0</v>
      </c>
      <c r="L5" s="109"/>
      <c r="M5" s="109"/>
      <c r="P5" s="18"/>
      <c r="Q5" s="18"/>
      <c r="S5" s="33" t="s">
        <v>32</v>
      </c>
      <c r="T5" s="109">
        <f>K5</f>
        <v>0</v>
      </c>
      <c r="U5" s="109"/>
      <c r="V5" s="109"/>
      <c r="Y5" s="18"/>
      <c r="Z5" s="18"/>
      <c r="AB5" s="33" t="s">
        <v>32</v>
      </c>
      <c r="AC5" s="109">
        <f>T5</f>
        <v>0</v>
      </c>
      <c r="AD5" s="109"/>
      <c r="AE5" s="109"/>
      <c r="AH5" s="18"/>
      <c r="AI5" s="18"/>
    </row>
    <row r="6" spans="1:36" ht="33.75" customHeight="1" x14ac:dyDescent="0.2">
      <c r="A6" s="55" t="s">
        <v>107</v>
      </c>
      <c r="B6" s="112">
        <f>②市民駅伝入力シート!B19</f>
        <v>0</v>
      </c>
      <c r="C6" s="109"/>
      <c r="D6" s="109"/>
      <c r="F6" s="33" t="s">
        <v>34</v>
      </c>
      <c r="G6" s="104">
        <f>はじめに!H5</f>
        <v>0</v>
      </c>
      <c r="H6" s="105"/>
      <c r="I6" s="34" t="s">
        <v>38</v>
      </c>
      <c r="J6" s="55" t="s">
        <v>107</v>
      </c>
      <c r="K6" s="112">
        <f>②市民駅伝入力シート!E19</f>
        <v>0</v>
      </c>
      <c r="L6" s="109"/>
      <c r="M6" s="109"/>
      <c r="O6" s="33" t="s">
        <v>34</v>
      </c>
      <c r="P6" s="104">
        <f>G6</f>
        <v>0</v>
      </c>
      <c r="Q6" s="105"/>
      <c r="R6" s="34" t="s">
        <v>38</v>
      </c>
      <c r="S6" s="55" t="s">
        <v>107</v>
      </c>
      <c r="T6" s="112">
        <f>②市民駅伝入力シート!H19</f>
        <v>0</v>
      </c>
      <c r="U6" s="109"/>
      <c r="V6" s="109"/>
      <c r="X6" s="33" t="s">
        <v>34</v>
      </c>
      <c r="Y6" s="104">
        <f>P6</f>
        <v>0</v>
      </c>
      <c r="Z6" s="105"/>
      <c r="AA6" s="34" t="s">
        <v>38</v>
      </c>
      <c r="AB6" s="55" t="s">
        <v>107</v>
      </c>
      <c r="AC6" s="112">
        <f>②市民駅伝入力シート!K19</f>
        <v>0</v>
      </c>
      <c r="AD6" s="109"/>
      <c r="AE6" s="109"/>
      <c r="AG6" s="33" t="s">
        <v>34</v>
      </c>
      <c r="AH6" s="104">
        <f>Y6</f>
        <v>0</v>
      </c>
      <c r="AI6" s="105"/>
      <c r="AJ6" s="34" t="s">
        <v>38</v>
      </c>
    </row>
    <row r="7" spans="1:36" ht="33.75" customHeight="1" x14ac:dyDescent="0.2">
      <c r="A7" s="33" t="s">
        <v>33</v>
      </c>
      <c r="B7" s="109" t="e">
        <f>VLOOKUP(H3,②市民駅伝入力シート!G5:I14,2,FALSE)</f>
        <v>#N/A</v>
      </c>
      <c r="C7" s="109"/>
      <c r="D7" s="109"/>
      <c r="F7" s="33" t="s">
        <v>35</v>
      </c>
      <c r="G7" s="104">
        <f>はじめに!H6</f>
        <v>0</v>
      </c>
      <c r="H7" s="105"/>
      <c r="I7" s="34" t="s">
        <v>38</v>
      </c>
      <c r="J7" s="33" t="s">
        <v>33</v>
      </c>
      <c r="K7" s="109" t="e">
        <f>VLOOKUP(Q3,②市民駅伝入力シート!G5:I14,2,FALSE)</f>
        <v>#N/A</v>
      </c>
      <c r="L7" s="109"/>
      <c r="M7" s="109"/>
      <c r="O7" s="33" t="s">
        <v>35</v>
      </c>
      <c r="P7" s="104">
        <f>G7</f>
        <v>0</v>
      </c>
      <c r="Q7" s="105"/>
      <c r="R7" s="34" t="s">
        <v>38</v>
      </c>
      <c r="S7" s="33" t="s">
        <v>33</v>
      </c>
      <c r="T7" s="109" t="e">
        <f>VLOOKUP(Z3,②市民駅伝入力シート!G5:I14,2,FALSE)</f>
        <v>#N/A</v>
      </c>
      <c r="U7" s="109"/>
      <c r="V7" s="109"/>
      <c r="X7" s="33" t="s">
        <v>35</v>
      </c>
      <c r="Y7" s="104">
        <f>P7</f>
        <v>0</v>
      </c>
      <c r="Z7" s="105"/>
      <c r="AA7" s="34" t="s">
        <v>38</v>
      </c>
      <c r="AB7" s="33" t="s">
        <v>33</v>
      </c>
      <c r="AC7" s="109" t="e">
        <f>VLOOKUP(AI3,②市民駅伝入力シート!G5:I14,2,FALSE)</f>
        <v>#N/A</v>
      </c>
      <c r="AD7" s="109"/>
      <c r="AE7" s="109"/>
      <c r="AG7" s="33" t="s">
        <v>35</v>
      </c>
      <c r="AH7" s="104">
        <f>Y7</f>
        <v>0</v>
      </c>
      <c r="AI7" s="105"/>
      <c r="AJ7" s="34" t="s">
        <v>38</v>
      </c>
    </row>
    <row r="8" spans="1:36" ht="33.75" customHeight="1" x14ac:dyDescent="0.2">
      <c r="A8" s="33" t="s">
        <v>36</v>
      </c>
      <c r="B8" s="110">
        <f>はじめに!D7</f>
        <v>0</v>
      </c>
      <c r="C8" s="110"/>
      <c r="D8" s="110"/>
      <c r="F8" s="33" t="s">
        <v>37</v>
      </c>
      <c r="G8" s="104">
        <f>はじめに!D8</f>
        <v>0</v>
      </c>
      <c r="H8" s="105"/>
      <c r="I8" s="106"/>
      <c r="J8" s="33" t="s">
        <v>36</v>
      </c>
      <c r="K8" s="104">
        <f>B8</f>
        <v>0</v>
      </c>
      <c r="L8" s="105"/>
      <c r="M8" s="106"/>
      <c r="O8" s="33" t="s">
        <v>37</v>
      </c>
      <c r="P8" s="104">
        <f>G8</f>
        <v>0</v>
      </c>
      <c r="Q8" s="105"/>
      <c r="R8" s="106"/>
      <c r="S8" s="33" t="s">
        <v>36</v>
      </c>
      <c r="T8" s="104">
        <f>K8</f>
        <v>0</v>
      </c>
      <c r="U8" s="105"/>
      <c r="V8" s="106"/>
      <c r="X8" s="33" t="s">
        <v>37</v>
      </c>
      <c r="Y8" s="104">
        <f>P8</f>
        <v>0</v>
      </c>
      <c r="Z8" s="105"/>
      <c r="AA8" s="106"/>
      <c r="AB8" s="33" t="s">
        <v>36</v>
      </c>
      <c r="AC8" s="104">
        <f>T8</f>
        <v>0</v>
      </c>
      <c r="AD8" s="105"/>
      <c r="AE8" s="106"/>
      <c r="AG8" s="33" t="s">
        <v>37</v>
      </c>
      <c r="AH8" s="104">
        <f>Y8</f>
        <v>0</v>
      </c>
      <c r="AI8" s="105"/>
      <c r="AJ8" s="106"/>
    </row>
    <row r="9" spans="1:36" ht="33.75" customHeight="1" x14ac:dyDescent="0.2">
      <c r="A9" s="33" t="s">
        <v>39</v>
      </c>
      <c r="B9" s="109">
        <f>はじめに!H7</f>
        <v>0</v>
      </c>
      <c r="C9" s="109"/>
      <c r="D9" s="109"/>
      <c r="F9" s="33" t="s">
        <v>40</v>
      </c>
      <c r="G9" s="104" t="str">
        <f>IF(はじめに!H8="","",はじめに!H8)</f>
        <v/>
      </c>
      <c r="H9" s="105"/>
      <c r="I9" s="106"/>
      <c r="J9" s="33" t="s">
        <v>39</v>
      </c>
      <c r="K9" s="104">
        <f>B9</f>
        <v>0</v>
      </c>
      <c r="L9" s="105"/>
      <c r="M9" s="106"/>
      <c r="O9" s="33" t="s">
        <v>40</v>
      </c>
      <c r="P9" s="104" t="str">
        <f>G9</f>
        <v/>
      </c>
      <c r="Q9" s="105"/>
      <c r="R9" s="106"/>
      <c r="S9" s="33" t="s">
        <v>39</v>
      </c>
      <c r="T9" s="104">
        <f>K9</f>
        <v>0</v>
      </c>
      <c r="U9" s="105"/>
      <c r="V9" s="106"/>
      <c r="X9" s="33" t="s">
        <v>40</v>
      </c>
      <c r="Y9" s="104" t="str">
        <f>P9</f>
        <v/>
      </c>
      <c r="Z9" s="105"/>
      <c r="AA9" s="106"/>
      <c r="AB9" s="33" t="s">
        <v>39</v>
      </c>
      <c r="AC9" s="104">
        <f>T9</f>
        <v>0</v>
      </c>
      <c r="AD9" s="105"/>
      <c r="AE9" s="106"/>
      <c r="AG9" s="33" t="s">
        <v>40</v>
      </c>
      <c r="AH9" s="104" t="str">
        <f>Y9</f>
        <v/>
      </c>
      <c r="AI9" s="105"/>
      <c r="AJ9" s="106"/>
    </row>
    <row r="10" spans="1:36" ht="30" customHeight="1" x14ac:dyDescent="0.2"/>
    <row r="11" spans="1:36" s="55" customFormat="1" ht="45" customHeight="1" x14ac:dyDescent="0.2">
      <c r="A11" s="44" t="s">
        <v>26</v>
      </c>
      <c r="B11" s="101" t="s">
        <v>27</v>
      </c>
      <c r="C11" s="103"/>
      <c r="D11" s="103"/>
      <c r="E11" s="102"/>
      <c r="F11" s="44" t="s">
        <v>28</v>
      </c>
      <c r="G11" s="101" t="s">
        <v>75</v>
      </c>
      <c r="H11" s="102"/>
      <c r="I11" s="44" t="s">
        <v>31</v>
      </c>
      <c r="J11" s="44" t="s">
        <v>26</v>
      </c>
      <c r="K11" s="101" t="s">
        <v>27</v>
      </c>
      <c r="L11" s="103"/>
      <c r="M11" s="103"/>
      <c r="N11" s="102"/>
      <c r="O11" s="44" t="s">
        <v>28</v>
      </c>
      <c r="P11" s="101" t="s">
        <v>75</v>
      </c>
      <c r="Q11" s="102"/>
      <c r="R11" s="44" t="s">
        <v>31</v>
      </c>
      <c r="S11" s="44" t="s">
        <v>26</v>
      </c>
      <c r="T11" s="101" t="s">
        <v>27</v>
      </c>
      <c r="U11" s="103"/>
      <c r="V11" s="103"/>
      <c r="W11" s="102"/>
      <c r="X11" s="44" t="s">
        <v>28</v>
      </c>
      <c r="Y11" s="101" t="s">
        <v>75</v>
      </c>
      <c r="Z11" s="102"/>
      <c r="AA11" s="44" t="s">
        <v>31</v>
      </c>
      <c r="AB11" s="44" t="s">
        <v>26</v>
      </c>
      <c r="AC11" s="101" t="s">
        <v>27</v>
      </c>
      <c r="AD11" s="103"/>
      <c r="AE11" s="103"/>
      <c r="AF11" s="102"/>
      <c r="AG11" s="44" t="s">
        <v>28</v>
      </c>
      <c r="AH11" s="101" t="s">
        <v>75</v>
      </c>
      <c r="AI11" s="102"/>
      <c r="AJ11" s="44" t="s">
        <v>31</v>
      </c>
    </row>
    <row r="12" spans="1:36" s="55" customFormat="1" ht="45" customHeight="1" x14ac:dyDescent="0.2">
      <c r="A12" s="45">
        <v>1</v>
      </c>
      <c r="B12" s="97" t="str">
        <f>IF(②市民駅伝入力シート!B21="","",②市民駅伝入力シート!B21)</f>
        <v/>
      </c>
      <c r="C12" s="99"/>
      <c r="D12" s="99"/>
      <c r="E12" s="98"/>
      <c r="F12" s="16" t="str">
        <f>IF(②市民駅伝入力シート!D21="","",②市民駅伝入力シート!D21)</f>
        <v/>
      </c>
      <c r="G12" s="97" t="str">
        <f>IF(②市民駅伝入力シート!C21="","",②市民駅伝入力シート!C21)</f>
        <v/>
      </c>
      <c r="H12" s="98"/>
      <c r="I12" s="16" t="str">
        <f>IF(B12="","","良好")</f>
        <v/>
      </c>
      <c r="J12" s="45">
        <v>1</v>
      </c>
      <c r="K12" s="97" t="str">
        <f>IF(②市民駅伝入力シート!E21="","",②市民駅伝入力シート!E21)</f>
        <v/>
      </c>
      <c r="L12" s="99"/>
      <c r="M12" s="99"/>
      <c r="N12" s="98"/>
      <c r="O12" s="16" t="str">
        <f>IF(②市民駅伝入力シート!G21="","",②市民駅伝入力シート!G21)</f>
        <v/>
      </c>
      <c r="P12" s="97" t="str">
        <f>IF(②市民駅伝入力シート!F21="","",②市民駅伝入力シート!F21)</f>
        <v/>
      </c>
      <c r="Q12" s="98"/>
      <c r="R12" s="16" t="str">
        <f>IF(K12="","","良好")</f>
        <v/>
      </c>
      <c r="S12" s="45">
        <v>1</v>
      </c>
      <c r="T12" s="97" t="str">
        <f>IF(②市民駅伝入力シート!H21="","",②市民駅伝入力シート!H21)</f>
        <v/>
      </c>
      <c r="U12" s="99"/>
      <c r="V12" s="99"/>
      <c r="W12" s="98"/>
      <c r="X12" s="16" t="str">
        <f>IF(②市民駅伝入力シート!J21="","",②市民駅伝入力シート!J21)</f>
        <v/>
      </c>
      <c r="Y12" s="97" t="str">
        <f>IF(②市民駅伝入力シート!I21="","",②市民駅伝入力シート!I21)</f>
        <v/>
      </c>
      <c r="Z12" s="98"/>
      <c r="AA12" s="16" t="str">
        <f>IF(T12="","","良好")</f>
        <v/>
      </c>
      <c r="AB12" s="45">
        <v>1</v>
      </c>
      <c r="AC12" s="97" t="str">
        <f>IF(②市民駅伝入力シート!K21="","",②市民駅伝入力シート!K21)</f>
        <v/>
      </c>
      <c r="AD12" s="99"/>
      <c r="AE12" s="99"/>
      <c r="AF12" s="98"/>
      <c r="AG12" s="16" t="str">
        <f>IF(②市民駅伝入力シート!M21="","",②市民駅伝入力シート!M21)</f>
        <v/>
      </c>
      <c r="AH12" s="97" t="str">
        <f>IF(②市民駅伝入力シート!L21="","",②市民駅伝入力シート!L21)</f>
        <v/>
      </c>
      <c r="AI12" s="98"/>
      <c r="AJ12" s="16" t="str">
        <f>IF(AC12="","","良好")</f>
        <v/>
      </c>
    </row>
    <row r="13" spans="1:36" s="55" customFormat="1" ht="45" customHeight="1" x14ac:dyDescent="0.2">
      <c r="A13" s="45">
        <v>2</v>
      </c>
      <c r="B13" s="97" t="str">
        <f>IF(②市民駅伝入力シート!B22="","",②市民駅伝入力シート!B22)</f>
        <v/>
      </c>
      <c r="C13" s="99"/>
      <c r="D13" s="99"/>
      <c r="E13" s="98"/>
      <c r="F13" s="16" t="str">
        <f>IF(②市民駅伝入力シート!D22="","",②市民駅伝入力シート!D22)</f>
        <v/>
      </c>
      <c r="G13" s="97" t="str">
        <f>IF(②市民駅伝入力シート!C22="","",②市民駅伝入力シート!C22)</f>
        <v/>
      </c>
      <c r="H13" s="98"/>
      <c r="I13" s="16" t="str">
        <f t="shared" ref="I13:I18" si="0">IF(B13="","","良好")</f>
        <v/>
      </c>
      <c r="J13" s="45">
        <v>2</v>
      </c>
      <c r="K13" s="97" t="str">
        <f>IF(②市民駅伝入力シート!E22="","",②市民駅伝入力シート!E22)</f>
        <v/>
      </c>
      <c r="L13" s="99"/>
      <c r="M13" s="99"/>
      <c r="N13" s="98"/>
      <c r="O13" s="16" t="str">
        <f>IF(②市民駅伝入力シート!G22="","",②市民駅伝入力シート!G22)</f>
        <v/>
      </c>
      <c r="P13" s="97" t="str">
        <f>IF(②市民駅伝入力シート!F22="","",②市民駅伝入力シート!F22)</f>
        <v/>
      </c>
      <c r="Q13" s="98"/>
      <c r="R13" s="16" t="str">
        <f t="shared" ref="R13:R18" si="1">IF(K13="","","良好")</f>
        <v/>
      </c>
      <c r="S13" s="45">
        <v>2</v>
      </c>
      <c r="T13" s="97" t="str">
        <f>IF(②市民駅伝入力シート!H22="","",②市民駅伝入力シート!H22)</f>
        <v/>
      </c>
      <c r="U13" s="99"/>
      <c r="V13" s="99"/>
      <c r="W13" s="98"/>
      <c r="X13" s="16" t="str">
        <f>IF(②市民駅伝入力シート!J22="","",②市民駅伝入力シート!J22)</f>
        <v/>
      </c>
      <c r="Y13" s="97" t="str">
        <f>IF(②市民駅伝入力シート!I22="","",②市民駅伝入力シート!I22)</f>
        <v/>
      </c>
      <c r="Z13" s="98"/>
      <c r="AA13" s="16" t="str">
        <f t="shared" ref="AA13:AA18" si="2">IF(T13="","","良好")</f>
        <v/>
      </c>
      <c r="AB13" s="45">
        <v>2</v>
      </c>
      <c r="AC13" s="97" t="str">
        <f>IF(②市民駅伝入力シート!K22="","",②市民駅伝入力シート!K22)</f>
        <v/>
      </c>
      <c r="AD13" s="99"/>
      <c r="AE13" s="99"/>
      <c r="AF13" s="98"/>
      <c r="AG13" s="16" t="str">
        <f>IF(②市民駅伝入力シート!M22="","",②市民駅伝入力シート!M22)</f>
        <v/>
      </c>
      <c r="AH13" s="97" t="str">
        <f>IF(②市民駅伝入力シート!L22="","",②市民駅伝入力シート!L22)</f>
        <v/>
      </c>
      <c r="AI13" s="98"/>
      <c r="AJ13" s="16" t="str">
        <f t="shared" ref="AJ13:AJ18" si="3">IF(AC13="","","良好")</f>
        <v/>
      </c>
    </row>
    <row r="14" spans="1:36" s="55" customFormat="1" ht="45" customHeight="1" x14ac:dyDescent="0.2">
      <c r="A14" s="45">
        <v>3</v>
      </c>
      <c r="B14" s="97" t="str">
        <f>IF(②市民駅伝入力シート!B23="","",②市民駅伝入力シート!B23)</f>
        <v/>
      </c>
      <c r="C14" s="99"/>
      <c r="D14" s="99"/>
      <c r="E14" s="98"/>
      <c r="F14" s="16" t="str">
        <f>IF(②市民駅伝入力シート!D23="","",②市民駅伝入力シート!D23)</f>
        <v/>
      </c>
      <c r="G14" s="97" t="str">
        <f>IF(②市民駅伝入力シート!C23="","",②市民駅伝入力シート!C23)</f>
        <v/>
      </c>
      <c r="H14" s="98"/>
      <c r="I14" s="16" t="str">
        <f t="shared" si="0"/>
        <v/>
      </c>
      <c r="J14" s="45">
        <v>3</v>
      </c>
      <c r="K14" s="97" t="str">
        <f>IF(②市民駅伝入力シート!E23="","",②市民駅伝入力シート!E23)</f>
        <v/>
      </c>
      <c r="L14" s="99"/>
      <c r="M14" s="99"/>
      <c r="N14" s="98"/>
      <c r="O14" s="16" t="str">
        <f>IF(②市民駅伝入力シート!G23="","",②市民駅伝入力シート!G23)</f>
        <v/>
      </c>
      <c r="P14" s="97" t="str">
        <f>IF(②市民駅伝入力シート!F23="","",②市民駅伝入力シート!F23)</f>
        <v/>
      </c>
      <c r="Q14" s="98"/>
      <c r="R14" s="16" t="str">
        <f t="shared" si="1"/>
        <v/>
      </c>
      <c r="S14" s="45">
        <v>3</v>
      </c>
      <c r="T14" s="97" t="str">
        <f>IF(②市民駅伝入力シート!H23="","",②市民駅伝入力シート!H23)</f>
        <v/>
      </c>
      <c r="U14" s="99"/>
      <c r="V14" s="99"/>
      <c r="W14" s="98"/>
      <c r="X14" s="16" t="str">
        <f>IF(②市民駅伝入力シート!J23="","",②市民駅伝入力シート!J23)</f>
        <v/>
      </c>
      <c r="Y14" s="97" t="str">
        <f>IF(②市民駅伝入力シート!I23="","",②市民駅伝入力シート!I23)</f>
        <v/>
      </c>
      <c r="Z14" s="98"/>
      <c r="AA14" s="16" t="str">
        <f t="shared" si="2"/>
        <v/>
      </c>
      <c r="AB14" s="45">
        <v>3</v>
      </c>
      <c r="AC14" s="97" t="str">
        <f>IF(②市民駅伝入力シート!K23="","",②市民駅伝入力シート!K23)</f>
        <v/>
      </c>
      <c r="AD14" s="99"/>
      <c r="AE14" s="99"/>
      <c r="AF14" s="98"/>
      <c r="AG14" s="16" t="str">
        <f>IF(②市民駅伝入力シート!M23="","",②市民駅伝入力シート!M23)</f>
        <v/>
      </c>
      <c r="AH14" s="97" t="str">
        <f>IF(②市民駅伝入力シート!L23="","",②市民駅伝入力シート!L23)</f>
        <v/>
      </c>
      <c r="AI14" s="98"/>
      <c r="AJ14" s="16" t="str">
        <f t="shared" si="3"/>
        <v/>
      </c>
    </row>
    <row r="15" spans="1:36" s="55" customFormat="1" ht="45" customHeight="1" x14ac:dyDescent="0.2">
      <c r="A15" s="45">
        <v>4</v>
      </c>
      <c r="B15" s="97" t="str">
        <f>IF(②市民駅伝入力シート!B24="","",②市民駅伝入力シート!B24)</f>
        <v/>
      </c>
      <c r="C15" s="99"/>
      <c r="D15" s="99"/>
      <c r="E15" s="98"/>
      <c r="F15" s="16" t="str">
        <f>IF(②市民駅伝入力シート!D24="","",②市民駅伝入力シート!D24)</f>
        <v/>
      </c>
      <c r="G15" s="97" t="str">
        <f>IF(②市民駅伝入力シート!C24="","",②市民駅伝入力シート!C24)</f>
        <v/>
      </c>
      <c r="H15" s="98"/>
      <c r="I15" s="16" t="str">
        <f t="shared" si="0"/>
        <v/>
      </c>
      <c r="J15" s="45">
        <v>4</v>
      </c>
      <c r="K15" s="97" t="str">
        <f>IF(②市民駅伝入力シート!E24="","",②市民駅伝入力シート!E24)</f>
        <v/>
      </c>
      <c r="L15" s="99"/>
      <c r="M15" s="99"/>
      <c r="N15" s="98"/>
      <c r="O15" s="16" t="str">
        <f>IF(②市民駅伝入力シート!G24="","",②市民駅伝入力シート!G24)</f>
        <v/>
      </c>
      <c r="P15" s="97" t="str">
        <f>IF(②市民駅伝入力シート!F24="","",②市民駅伝入力シート!F24)</f>
        <v/>
      </c>
      <c r="Q15" s="98"/>
      <c r="R15" s="16" t="str">
        <f t="shared" si="1"/>
        <v/>
      </c>
      <c r="S15" s="45">
        <v>4</v>
      </c>
      <c r="T15" s="97" t="str">
        <f>IF(②市民駅伝入力シート!H24="","",②市民駅伝入力シート!H24)</f>
        <v/>
      </c>
      <c r="U15" s="99"/>
      <c r="V15" s="99"/>
      <c r="W15" s="98"/>
      <c r="X15" s="16" t="str">
        <f>IF(②市民駅伝入力シート!J24="","",②市民駅伝入力シート!J24)</f>
        <v/>
      </c>
      <c r="Y15" s="97" t="str">
        <f>IF(②市民駅伝入力シート!I24="","",②市民駅伝入力シート!I24)</f>
        <v/>
      </c>
      <c r="Z15" s="98"/>
      <c r="AA15" s="16" t="str">
        <f t="shared" si="2"/>
        <v/>
      </c>
      <c r="AB15" s="45">
        <v>4</v>
      </c>
      <c r="AC15" s="97" t="str">
        <f>IF(②市民駅伝入力シート!K24="","",②市民駅伝入力シート!K24)</f>
        <v/>
      </c>
      <c r="AD15" s="99"/>
      <c r="AE15" s="99"/>
      <c r="AF15" s="98"/>
      <c r="AG15" s="16" t="str">
        <f>IF(②市民駅伝入力シート!M24="","",②市民駅伝入力シート!M24)</f>
        <v/>
      </c>
      <c r="AH15" s="97" t="str">
        <f>IF(②市民駅伝入力シート!L24="","",②市民駅伝入力シート!L24)</f>
        <v/>
      </c>
      <c r="AI15" s="98"/>
      <c r="AJ15" s="16" t="str">
        <f t="shared" si="3"/>
        <v/>
      </c>
    </row>
    <row r="16" spans="1:36" s="55" customFormat="1" ht="45" customHeight="1" x14ac:dyDescent="0.2">
      <c r="A16" s="45">
        <v>5</v>
      </c>
      <c r="B16" s="97" t="str">
        <f>IF(②市民駅伝入力シート!B25="","",②市民駅伝入力シート!B25)</f>
        <v/>
      </c>
      <c r="C16" s="99"/>
      <c r="D16" s="99"/>
      <c r="E16" s="98"/>
      <c r="F16" s="16" t="str">
        <f>IF(②市民駅伝入力シート!D25="","",②市民駅伝入力シート!D25)</f>
        <v/>
      </c>
      <c r="G16" s="97" t="str">
        <f>IF(②市民駅伝入力シート!C25="","",②市民駅伝入力シート!C25)</f>
        <v/>
      </c>
      <c r="H16" s="98"/>
      <c r="I16" s="16" t="str">
        <f t="shared" si="0"/>
        <v/>
      </c>
      <c r="J16" s="45">
        <v>5</v>
      </c>
      <c r="K16" s="97" t="str">
        <f>IF(②市民駅伝入力シート!E25="","",②市民駅伝入力シート!E25)</f>
        <v/>
      </c>
      <c r="L16" s="99"/>
      <c r="M16" s="99"/>
      <c r="N16" s="98"/>
      <c r="O16" s="16" t="str">
        <f>IF(②市民駅伝入力シート!G25="","",②市民駅伝入力シート!G25)</f>
        <v/>
      </c>
      <c r="P16" s="97" t="str">
        <f>IF(②市民駅伝入力シート!F25="","",②市民駅伝入力シート!F25)</f>
        <v/>
      </c>
      <c r="Q16" s="98"/>
      <c r="R16" s="16" t="str">
        <f t="shared" si="1"/>
        <v/>
      </c>
      <c r="S16" s="45">
        <v>5</v>
      </c>
      <c r="T16" s="97" t="str">
        <f>IF(②市民駅伝入力シート!H25="","",②市民駅伝入力シート!H25)</f>
        <v/>
      </c>
      <c r="U16" s="99"/>
      <c r="V16" s="99"/>
      <c r="W16" s="98"/>
      <c r="X16" s="16" t="str">
        <f>IF(②市民駅伝入力シート!J25="","",②市民駅伝入力シート!J25)</f>
        <v/>
      </c>
      <c r="Y16" s="97" t="str">
        <f>IF(②市民駅伝入力シート!I25="","",②市民駅伝入力シート!I25)</f>
        <v/>
      </c>
      <c r="Z16" s="98"/>
      <c r="AA16" s="16" t="str">
        <f t="shared" si="2"/>
        <v/>
      </c>
      <c r="AB16" s="45">
        <v>5</v>
      </c>
      <c r="AC16" s="97" t="str">
        <f>IF(②市民駅伝入力シート!K25="","",②市民駅伝入力シート!K25)</f>
        <v/>
      </c>
      <c r="AD16" s="99"/>
      <c r="AE16" s="99"/>
      <c r="AF16" s="98"/>
      <c r="AG16" s="16" t="str">
        <f>IF(②市民駅伝入力シート!M25="","",②市民駅伝入力シート!M25)</f>
        <v/>
      </c>
      <c r="AH16" s="97" t="str">
        <f>IF(②市民駅伝入力シート!L25="","",②市民駅伝入力シート!L25)</f>
        <v/>
      </c>
      <c r="AI16" s="98"/>
      <c r="AJ16" s="16" t="str">
        <f t="shared" si="3"/>
        <v/>
      </c>
    </row>
    <row r="17" spans="1:36" s="55" customFormat="1" ht="45" customHeight="1" x14ac:dyDescent="0.2">
      <c r="A17" s="44" t="s">
        <v>13</v>
      </c>
      <c r="B17" s="97" t="str">
        <f>IF(②市民駅伝入力シート!B26="","",②市民駅伝入力シート!B26)</f>
        <v/>
      </c>
      <c r="C17" s="99"/>
      <c r="D17" s="99"/>
      <c r="E17" s="98"/>
      <c r="F17" s="16" t="str">
        <f>IF(②市民駅伝入力シート!D26="","",②市民駅伝入力シート!D26)</f>
        <v/>
      </c>
      <c r="G17" s="97" t="str">
        <f>IF(②市民駅伝入力シート!C26="","",②市民駅伝入力シート!C26)</f>
        <v/>
      </c>
      <c r="H17" s="98"/>
      <c r="I17" s="16" t="str">
        <f t="shared" si="0"/>
        <v/>
      </c>
      <c r="J17" s="44" t="s">
        <v>13</v>
      </c>
      <c r="K17" s="97" t="str">
        <f>IF(②市民駅伝入力シート!E26="","",②市民駅伝入力シート!E26)</f>
        <v/>
      </c>
      <c r="L17" s="99"/>
      <c r="M17" s="99"/>
      <c r="N17" s="98"/>
      <c r="O17" s="16" t="str">
        <f>IF(②市民駅伝入力シート!G26="","",②市民駅伝入力シート!G26)</f>
        <v/>
      </c>
      <c r="P17" s="97" t="str">
        <f>IF(②市民駅伝入力シート!F26="","",②市民駅伝入力シート!F26)</f>
        <v/>
      </c>
      <c r="Q17" s="98"/>
      <c r="R17" s="16" t="str">
        <f t="shared" si="1"/>
        <v/>
      </c>
      <c r="S17" s="44" t="s">
        <v>13</v>
      </c>
      <c r="T17" s="97" t="str">
        <f>IF(②市民駅伝入力シート!H26="","",②市民駅伝入力シート!H26)</f>
        <v/>
      </c>
      <c r="U17" s="99"/>
      <c r="V17" s="99"/>
      <c r="W17" s="98"/>
      <c r="X17" s="16" t="str">
        <f>IF(②市民駅伝入力シート!J26="","",②市民駅伝入力シート!J26)</f>
        <v/>
      </c>
      <c r="Y17" s="97" t="str">
        <f>IF(②市民駅伝入力シート!I26="","",②市民駅伝入力シート!I26)</f>
        <v/>
      </c>
      <c r="Z17" s="98"/>
      <c r="AA17" s="16" t="str">
        <f t="shared" si="2"/>
        <v/>
      </c>
      <c r="AB17" s="44" t="s">
        <v>13</v>
      </c>
      <c r="AC17" s="97" t="str">
        <f>IF(②市民駅伝入力シート!K26="","",②市民駅伝入力シート!K26)</f>
        <v/>
      </c>
      <c r="AD17" s="99"/>
      <c r="AE17" s="99"/>
      <c r="AF17" s="98"/>
      <c r="AG17" s="16" t="str">
        <f>IF(②市民駅伝入力シート!M26="","",②市民駅伝入力シート!M26)</f>
        <v/>
      </c>
      <c r="AH17" s="97" t="str">
        <f>IF(②市民駅伝入力シート!L26="","",②市民駅伝入力シート!L26)</f>
        <v/>
      </c>
      <c r="AI17" s="98"/>
      <c r="AJ17" s="16" t="str">
        <f t="shared" si="3"/>
        <v/>
      </c>
    </row>
    <row r="18" spans="1:36" s="55" customFormat="1" ht="45" customHeight="1" x14ac:dyDescent="0.2">
      <c r="A18" s="44" t="s">
        <v>14</v>
      </c>
      <c r="B18" s="100" t="str">
        <f>IF(②市民駅伝入力シート!B27="","",②市民駅伝入力シート!B27)</f>
        <v/>
      </c>
      <c r="C18" s="99"/>
      <c r="D18" s="99"/>
      <c r="E18" s="98"/>
      <c r="F18" s="16" t="str">
        <f>IF(②市民駅伝入力シート!D27="","",②市民駅伝入力シート!D27)</f>
        <v/>
      </c>
      <c r="G18" s="97" t="str">
        <f>IF(②市民駅伝入力シート!C27="","",②市民駅伝入力シート!C27)</f>
        <v/>
      </c>
      <c r="H18" s="98"/>
      <c r="I18" s="16" t="str">
        <f t="shared" si="0"/>
        <v/>
      </c>
      <c r="J18" s="44" t="s">
        <v>14</v>
      </c>
      <c r="K18" s="100" t="str">
        <f>IF(②市民駅伝入力シート!E27="","",②市民駅伝入力シート!E27)</f>
        <v/>
      </c>
      <c r="L18" s="99"/>
      <c r="M18" s="99"/>
      <c r="N18" s="98"/>
      <c r="O18" s="16" t="str">
        <f>IF(②市民駅伝入力シート!G27="","",②市民駅伝入力シート!G27)</f>
        <v/>
      </c>
      <c r="P18" s="97" t="str">
        <f>IF(②市民駅伝入力シート!F27="","",②市民駅伝入力シート!F27)</f>
        <v/>
      </c>
      <c r="Q18" s="98"/>
      <c r="R18" s="16" t="str">
        <f t="shared" si="1"/>
        <v/>
      </c>
      <c r="S18" s="44" t="s">
        <v>14</v>
      </c>
      <c r="T18" s="100" t="str">
        <f>IF(②市民駅伝入力シート!H27="","",②市民駅伝入力シート!H27)</f>
        <v/>
      </c>
      <c r="U18" s="99"/>
      <c r="V18" s="99"/>
      <c r="W18" s="98"/>
      <c r="X18" s="16" t="str">
        <f>IF(②市民駅伝入力シート!J27="","",②市民駅伝入力シート!J27)</f>
        <v/>
      </c>
      <c r="Y18" s="97" t="str">
        <f>IF(②市民駅伝入力シート!I27="","",②市民駅伝入力シート!I27)</f>
        <v/>
      </c>
      <c r="Z18" s="98"/>
      <c r="AA18" s="16" t="str">
        <f t="shared" si="2"/>
        <v/>
      </c>
      <c r="AB18" s="44" t="s">
        <v>14</v>
      </c>
      <c r="AC18" s="100" t="str">
        <f>IF(②市民駅伝入力シート!K27="","",②市民駅伝入力シート!K27)</f>
        <v/>
      </c>
      <c r="AD18" s="99"/>
      <c r="AE18" s="99"/>
      <c r="AF18" s="98"/>
      <c r="AG18" s="16" t="str">
        <f>IF(②市民駅伝入力シート!M27="","",②市民駅伝入力シート!M27)</f>
        <v/>
      </c>
      <c r="AH18" s="97" t="str">
        <f>IF(②市民駅伝入力シート!L27="","",②市民駅伝入力シート!L27)</f>
        <v/>
      </c>
      <c r="AI18" s="98"/>
      <c r="AJ18" s="16" t="str">
        <f t="shared" si="3"/>
        <v/>
      </c>
    </row>
    <row r="19" spans="1:36" ht="30" customHeight="1" x14ac:dyDescent="0.2">
      <c r="A19" s="55" t="s">
        <v>20</v>
      </c>
      <c r="B19" s="56">
        <f>はじめに!C2</f>
        <v>40</v>
      </c>
      <c r="C19" s="55" t="s">
        <v>21</v>
      </c>
      <c r="D19" s="107" t="s">
        <v>22</v>
      </c>
      <c r="E19" s="107"/>
      <c r="F19" s="107"/>
      <c r="G19" s="107" t="s">
        <v>24</v>
      </c>
      <c r="H19" s="107"/>
      <c r="J19" s="55" t="s">
        <v>20</v>
      </c>
      <c r="K19" s="56">
        <f>はじめに!C2</f>
        <v>40</v>
      </c>
      <c r="L19" s="55" t="s">
        <v>21</v>
      </c>
      <c r="M19" s="107" t="s">
        <v>22</v>
      </c>
      <c r="N19" s="107"/>
      <c r="O19" s="107"/>
      <c r="P19" s="107" t="s">
        <v>24</v>
      </c>
      <c r="Q19" s="107"/>
      <c r="S19" s="55" t="s">
        <v>20</v>
      </c>
      <c r="T19" s="56">
        <f>はじめに!C2</f>
        <v>40</v>
      </c>
      <c r="U19" s="55" t="s">
        <v>21</v>
      </c>
      <c r="V19" s="107" t="s">
        <v>22</v>
      </c>
      <c r="W19" s="107"/>
      <c r="X19" s="107"/>
      <c r="Y19" s="107" t="s">
        <v>24</v>
      </c>
      <c r="Z19" s="107"/>
      <c r="AB19" s="55" t="s">
        <v>20</v>
      </c>
      <c r="AC19" s="56">
        <f>はじめに!C2</f>
        <v>40</v>
      </c>
      <c r="AD19" s="55" t="s">
        <v>21</v>
      </c>
      <c r="AE19" s="107" t="s">
        <v>22</v>
      </c>
      <c r="AF19" s="107"/>
      <c r="AG19" s="107"/>
      <c r="AH19" s="107" t="s">
        <v>24</v>
      </c>
      <c r="AI19" s="107"/>
    </row>
    <row r="20" spans="1:36" ht="30" customHeight="1" x14ac:dyDescent="0.2">
      <c r="A20" s="41"/>
      <c r="B20" s="56"/>
      <c r="C20" s="41"/>
      <c r="D20" s="107"/>
      <c r="E20" s="107"/>
      <c r="F20" s="107"/>
      <c r="G20" s="107"/>
      <c r="J20" s="41"/>
      <c r="K20" s="56"/>
      <c r="L20" s="41"/>
      <c r="M20" s="107"/>
      <c r="N20" s="107"/>
      <c r="O20" s="107"/>
      <c r="P20" s="107"/>
      <c r="S20" s="41"/>
      <c r="T20" s="56"/>
      <c r="U20" s="41"/>
      <c r="V20" s="107"/>
      <c r="W20" s="107"/>
      <c r="X20" s="107"/>
      <c r="Y20" s="107"/>
      <c r="AB20" s="41"/>
      <c r="AC20" s="56"/>
      <c r="AD20" s="41"/>
      <c r="AE20" s="107"/>
      <c r="AF20" s="107"/>
      <c r="AG20" s="107"/>
      <c r="AH20" s="107"/>
    </row>
    <row r="21" spans="1:36" ht="30" customHeight="1" x14ac:dyDescent="0.2">
      <c r="A21" s="107" t="s">
        <v>44</v>
      </c>
      <c r="B21" s="107"/>
      <c r="C21" s="107"/>
      <c r="D21" s="107"/>
      <c r="E21" s="107"/>
      <c r="F21" s="107"/>
      <c r="G21" s="108"/>
      <c r="H21" s="43">
        <f>②市民駅伝入力シート!C30</f>
        <v>0</v>
      </c>
      <c r="J21" s="107" t="s">
        <v>44</v>
      </c>
      <c r="K21" s="107"/>
      <c r="L21" s="107"/>
      <c r="M21" s="107"/>
      <c r="N21" s="107"/>
      <c r="O21" s="107"/>
      <c r="P21" s="108"/>
      <c r="Q21" s="43">
        <f>②市民駅伝入力シート!F30</f>
        <v>0</v>
      </c>
      <c r="S21" s="107" t="s">
        <v>44</v>
      </c>
      <c r="T21" s="107"/>
      <c r="U21" s="107"/>
      <c r="V21" s="107"/>
      <c r="W21" s="107"/>
      <c r="X21" s="107"/>
      <c r="Y21" s="108"/>
      <c r="Z21" s="43">
        <f>②市民駅伝入力シート!I30</f>
        <v>0</v>
      </c>
      <c r="AB21" s="107" t="s">
        <v>44</v>
      </c>
      <c r="AC21" s="107"/>
      <c r="AD21" s="107"/>
      <c r="AE21" s="107"/>
      <c r="AF21" s="107"/>
      <c r="AG21" s="107"/>
      <c r="AH21" s="108"/>
      <c r="AI21" s="43">
        <f>②市民駅伝入力シート!L30</f>
        <v>0</v>
      </c>
    </row>
    <row r="22" spans="1:36" ht="30" customHeight="1" x14ac:dyDescent="0.2"/>
    <row r="23" spans="1:36" ht="30" customHeight="1" x14ac:dyDescent="0.2">
      <c r="A23" s="41" t="s">
        <v>32</v>
      </c>
      <c r="B23" s="104">
        <f>はじめに!D5</f>
        <v>0</v>
      </c>
      <c r="C23" s="105"/>
      <c r="D23" s="106"/>
      <c r="G23" s="18"/>
      <c r="H23" s="18"/>
      <c r="J23" s="41" t="s">
        <v>32</v>
      </c>
      <c r="K23" s="104">
        <f>B23</f>
        <v>0</v>
      </c>
      <c r="L23" s="105"/>
      <c r="M23" s="106"/>
      <c r="P23" s="18"/>
      <c r="Q23" s="18"/>
      <c r="S23" s="41" t="s">
        <v>32</v>
      </c>
      <c r="T23" s="104">
        <f>K23</f>
        <v>0</v>
      </c>
      <c r="U23" s="105"/>
      <c r="V23" s="106"/>
      <c r="Y23" s="18"/>
      <c r="Z23" s="18"/>
      <c r="AB23" s="41" t="s">
        <v>32</v>
      </c>
      <c r="AC23" s="104">
        <f>T23</f>
        <v>0</v>
      </c>
      <c r="AD23" s="105"/>
      <c r="AE23" s="106"/>
      <c r="AH23" s="18"/>
      <c r="AI23" s="18"/>
    </row>
    <row r="24" spans="1:36" ht="33.75" customHeight="1" x14ac:dyDescent="0.2">
      <c r="A24" s="55" t="s">
        <v>107</v>
      </c>
      <c r="B24" s="111">
        <f>②市民駅伝入力シート!B32</f>
        <v>0</v>
      </c>
      <c r="C24" s="105"/>
      <c r="D24" s="106"/>
      <c r="F24" s="41" t="s">
        <v>34</v>
      </c>
      <c r="G24" s="104">
        <f>はじめに!H5</f>
        <v>0</v>
      </c>
      <c r="H24" s="105"/>
      <c r="I24" s="42" t="s">
        <v>38</v>
      </c>
      <c r="J24" s="55" t="s">
        <v>107</v>
      </c>
      <c r="K24" s="111">
        <f>②市民駅伝入力シート!E32</f>
        <v>0</v>
      </c>
      <c r="L24" s="105"/>
      <c r="M24" s="106"/>
      <c r="O24" s="41" t="s">
        <v>34</v>
      </c>
      <c r="P24" s="104">
        <f>G24</f>
        <v>0</v>
      </c>
      <c r="Q24" s="105"/>
      <c r="R24" s="42" t="s">
        <v>38</v>
      </c>
      <c r="S24" s="55" t="s">
        <v>107</v>
      </c>
      <c r="T24" s="111">
        <f>②市民駅伝入力シート!H32</f>
        <v>0</v>
      </c>
      <c r="U24" s="105"/>
      <c r="V24" s="106"/>
      <c r="X24" s="41" t="s">
        <v>34</v>
      </c>
      <c r="Y24" s="104">
        <f>P24</f>
        <v>0</v>
      </c>
      <c r="Z24" s="105"/>
      <c r="AA24" s="42" t="s">
        <v>38</v>
      </c>
      <c r="AB24" s="55" t="s">
        <v>107</v>
      </c>
      <c r="AC24" s="111">
        <f>②市民駅伝入力シート!K32</f>
        <v>0</v>
      </c>
      <c r="AD24" s="105"/>
      <c r="AE24" s="106"/>
      <c r="AG24" s="41" t="s">
        <v>34</v>
      </c>
      <c r="AH24" s="104">
        <f>Y24</f>
        <v>0</v>
      </c>
      <c r="AI24" s="105"/>
      <c r="AJ24" s="42" t="s">
        <v>38</v>
      </c>
    </row>
    <row r="25" spans="1:36" ht="33.75" customHeight="1" x14ac:dyDescent="0.2">
      <c r="A25" s="41" t="s">
        <v>33</v>
      </c>
      <c r="B25" s="109" t="e">
        <f>VLOOKUP(H21,②市民駅伝入力シート!G5:I14,2,FALSE)</f>
        <v>#N/A</v>
      </c>
      <c r="C25" s="109"/>
      <c r="D25" s="109"/>
      <c r="F25" s="41" t="s">
        <v>35</v>
      </c>
      <c r="G25" s="104">
        <f>はじめに!H6</f>
        <v>0</v>
      </c>
      <c r="H25" s="105"/>
      <c r="I25" s="42" t="s">
        <v>38</v>
      </c>
      <c r="J25" s="41" t="s">
        <v>33</v>
      </c>
      <c r="K25" s="109" t="e">
        <f>VLOOKUP(Q21,②市民駅伝入力シート!G5:I14,2,FALSE)</f>
        <v>#N/A</v>
      </c>
      <c r="L25" s="109"/>
      <c r="M25" s="109"/>
      <c r="O25" s="41" t="s">
        <v>35</v>
      </c>
      <c r="P25" s="104">
        <f>G25</f>
        <v>0</v>
      </c>
      <c r="Q25" s="105"/>
      <c r="R25" s="42" t="s">
        <v>38</v>
      </c>
      <c r="S25" s="41" t="s">
        <v>33</v>
      </c>
      <c r="T25" s="109" t="e">
        <f>VLOOKUP(Z21,②市民駅伝入力シート!G5:I14,2,FALSE)</f>
        <v>#N/A</v>
      </c>
      <c r="U25" s="109"/>
      <c r="V25" s="109"/>
      <c r="X25" s="41" t="s">
        <v>35</v>
      </c>
      <c r="Y25" s="104">
        <f>P25</f>
        <v>0</v>
      </c>
      <c r="Z25" s="105"/>
      <c r="AA25" s="42" t="s">
        <v>38</v>
      </c>
      <c r="AB25" s="41" t="s">
        <v>33</v>
      </c>
      <c r="AC25" s="109" t="e">
        <f>VLOOKUP(AI21,②市民駅伝入力シート!G5:I14,2,FALSE)</f>
        <v>#N/A</v>
      </c>
      <c r="AD25" s="109"/>
      <c r="AE25" s="109"/>
      <c r="AG25" s="41" t="s">
        <v>35</v>
      </c>
      <c r="AH25" s="104">
        <f>Y25</f>
        <v>0</v>
      </c>
      <c r="AI25" s="105"/>
      <c r="AJ25" s="42" t="s">
        <v>38</v>
      </c>
    </row>
    <row r="26" spans="1:36" ht="33.75" customHeight="1" x14ac:dyDescent="0.2">
      <c r="A26" s="41" t="s">
        <v>36</v>
      </c>
      <c r="B26" s="110">
        <f>はじめに!D7</f>
        <v>0</v>
      </c>
      <c r="C26" s="110"/>
      <c r="D26" s="110"/>
      <c r="F26" s="41" t="s">
        <v>37</v>
      </c>
      <c r="G26" s="104">
        <f>はじめに!D8</f>
        <v>0</v>
      </c>
      <c r="H26" s="105"/>
      <c r="I26" s="106"/>
      <c r="J26" s="41" t="s">
        <v>36</v>
      </c>
      <c r="K26" s="104">
        <f>B26</f>
        <v>0</v>
      </c>
      <c r="L26" s="105"/>
      <c r="M26" s="106"/>
      <c r="O26" s="41" t="s">
        <v>37</v>
      </c>
      <c r="P26" s="104">
        <f>G26</f>
        <v>0</v>
      </c>
      <c r="Q26" s="105"/>
      <c r="R26" s="106"/>
      <c r="S26" s="41" t="s">
        <v>36</v>
      </c>
      <c r="T26" s="104">
        <f>K26</f>
        <v>0</v>
      </c>
      <c r="U26" s="105"/>
      <c r="V26" s="106"/>
      <c r="X26" s="41" t="s">
        <v>37</v>
      </c>
      <c r="Y26" s="104">
        <f>P26</f>
        <v>0</v>
      </c>
      <c r="Z26" s="105"/>
      <c r="AA26" s="106"/>
      <c r="AB26" s="41" t="s">
        <v>36</v>
      </c>
      <c r="AC26" s="104">
        <f>T26</f>
        <v>0</v>
      </c>
      <c r="AD26" s="105"/>
      <c r="AE26" s="106"/>
      <c r="AG26" s="41" t="s">
        <v>37</v>
      </c>
      <c r="AH26" s="104">
        <f>Y26</f>
        <v>0</v>
      </c>
      <c r="AI26" s="105"/>
      <c r="AJ26" s="106"/>
    </row>
    <row r="27" spans="1:36" ht="33.75" customHeight="1" x14ac:dyDescent="0.2">
      <c r="A27" s="41" t="s">
        <v>39</v>
      </c>
      <c r="B27" s="109">
        <f>はじめに!H7</f>
        <v>0</v>
      </c>
      <c r="C27" s="109"/>
      <c r="D27" s="109"/>
      <c r="F27" s="41" t="s">
        <v>40</v>
      </c>
      <c r="G27" s="104" t="str">
        <f>IF(はじめに!H8="","",はじめに!H8)</f>
        <v/>
      </c>
      <c r="H27" s="105"/>
      <c r="I27" s="106"/>
      <c r="J27" s="41" t="s">
        <v>39</v>
      </c>
      <c r="K27" s="104">
        <f>B27</f>
        <v>0</v>
      </c>
      <c r="L27" s="105"/>
      <c r="M27" s="106"/>
      <c r="O27" s="41" t="s">
        <v>40</v>
      </c>
      <c r="P27" s="104" t="str">
        <f>G27</f>
        <v/>
      </c>
      <c r="Q27" s="105"/>
      <c r="R27" s="106"/>
      <c r="S27" s="41" t="s">
        <v>39</v>
      </c>
      <c r="T27" s="104">
        <f>K27</f>
        <v>0</v>
      </c>
      <c r="U27" s="105"/>
      <c r="V27" s="106"/>
      <c r="X27" s="41" t="s">
        <v>40</v>
      </c>
      <c r="Y27" s="104" t="str">
        <f>P27</f>
        <v/>
      </c>
      <c r="Z27" s="105"/>
      <c r="AA27" s="106"/>
      <c r="AB27" s="41" t="s">
        <v>39</v>
      </c>
      <c r="AC27" s="104">
        <f>T27</f>
        <v>0</v>
      </c>
      <c r="AD27" s="105"/>
      <c r="AE27" s="106"/>
      <c r="AG27" s="41" t="s">
        <v>40</v>
      </c>
      <c r="AH27" s="104" t="str">
        <f>Y27</f>
        <v/>
      </c>
      <c r="AI27" s="105"/>
      <c r="AJ27" s="106"/>
    </row>
    <row r="28" spans="1:36" ht="30" customHeight="1" x14ac:dyDescent="0.2"/>
    <row r="29" spans="1:36" s="55" customFormat="1" ht="45" customHeight="1" x14ac:dyDescent="0.2">
      <c r="A29" s="44" t="s">
        <v>26</v>
      </c>
      <c r="B29" s="101" t="s">
        <v>27</v>
      </c>
      <c r="C29" s="103"/>
      <c r="D29" s="103"/>
      <c r="E29" s="102"/>
      <c r="F29" s="44" t="s">
        <v>28</v>
      </c>
      <c r="G29" s="101" t="s">
        <v>75</v>
      </c>
      <c r="H29" s="102"/>
      <c r="I29" s="44" t="s">
        <v>31</v>
      </c>
      <c r="J29" s="44" t="s">
        <v>26</v>
      </c>
      <c r="K29" s="101" t="s">
        <v>27</v>
      </c>
      <c r="L29" s="103"/>
      <c r="M29" s="103"/>
      <c r="N29" s="102"/>
      <c r="O29" s="44" t="s">
        <v>28</v>
      </c>
      <c r="P29" s="101" t="s">
        <v>75</v>
      </c>
      <c r="Q29" s="102"/>
      <c r="R29" s="44" t="s">
        <v>31</v>
      </c>
      <c r="S29" s="44" t="s">
        <v>26</v>
      </c>
      <c r="T29" s="101" t="s">
        <v>27</v>
      </c>
      <c r="U29" s="103"/>
      <c r="V29" s="103"/>
      <c r="W29" s="102"/>
      <c r="X29" s="44" t="s">
        <v>28</v>
      </c>
      <c r="Y29" s="101" t="s">
        <v>75</v>
      </c>
      <c r="Z29" s="102"/>
      <c r="AA29" s="44" t="s">
        <v>31</v>
      </c>
      <c r="AB29" s="44" t="s">
        <v>26</v>
      </c>
      <c r="AC29" s="101" t="s">
        <v>27</v>
      </c>
      <c r="AD29" s="103"/>
      <c r="AE29" s="103"/>
      <c r="AF29" s="102"/>
      <c r="AG29" s="44" t="s">
        <v>28</v>
      </c>
      <c r="AH29" s="101" t="s">
        <v>75</v>
      </c>
      <c r="AI29" s="102"/>
      <c r="AJ29" s="44" t="s">
        <v>31</v>
      </c>
    </row>
    <row r="30" spans="1:36" s="55" customFormat="1" ht="45" customHeight="1" x14ac:dyDescent="0.2">
      <c r="A30" s="45">
        <v>1</v>
      </c>
      <c r="B30" s="97" t="str">
        <f>IF(②市民駅伝入力シート!B34="","",②市民駅伝入力シート!B34)</f>
        <v/>
      </c>
      <c r="C30" s="99"/>
      <c r="D30" s="99"/>
      <c r="E30" s="98"/>
      <c r="F30" s="16" t="str">
        <f>IF(②市民駅伝入力シート!D34="","",②市民駅伝入力シート!D34)</f>
        <v/>
      </c>
      <c r="G30" s="97" t="str">
        <f>IF(②市民駅伝入力シート!C34="","",②市民駅伝入力シート!C34)</f>
        <v/>
      </c>
      <c r="H30" s="98"/>
      <c r="I30" s="16" t="str">
        <f>IF(B30="","","良好")</f>
        <v/>
      </c>
      <c r="J30" s="45">
        <v>1</v>
      </c>
      <c r="K30" s="97" t="str">
        <f>IF(②市民駅伝入力シート!E34="","",②市民駅伝入力シート!E34)</f>
        <v/>
      </c>
      <c r="L30" s="99"/>
      <c r="M30" s="99"/>
      <c r="N30" s="98"/>
      <c r="O30" s="16" t="str">
        <f>IF(②市民駅伝入力シート!G34="","",②市民駅伝入力シート!G34)</f>
        <v/>
      </c>
      <c r="P30" s="97" t="str">
        <f>IF(②市民駅伝入力シート!F34="","",②市民駅伝入力シート!F34)</f>
        <v/>
      </c>
      <c r="Q30" s="98"/>
      <c r="R30" s="16" t="str">
        <f>IF(K30="","","良好")</f>
        <v/>
      </c>
      <c r="S30" s="45">
        <v>1</v>
      </c>
      <c r="T30" s="97" t="str">
        <f>IF(②市民駅伝入力シート!H34="","",②市民駅伝入力シート!H34)</f>
        <v/>
      </c>
      <c r="U30" s="99"/>
      <c r="V30" s="99"/>
      <c r="W30" s="98"/>
      <c r="X30" s="16" t="str">
        <f>IF(②市民駅伝入力シート!J34="","",②市民駅伝入力シート!J34)</f>
        <v/>
      </c>
      <c r="Y30" s="97" t="str">
        <f>IF(②市民駅伝入力シート!I34="","",②市民駅伝入力シート!I34)</f>
        <v/>
      </c>
      <c r="Z30" s="98"/>
      <c r="AA30" s="16" t="str">
        <f>IF(T30="","","良好")</f>
        <v/>
      </c>
      <c r="AB30" s="45">
        <v>1</v>
      </c>
      <c r="AC30" s="97" t="str">
        <f>IF(②市民駅伝入力シート!K34="","",②市民駅伝入力シート!K34)</f>
        <v/>
      </c>
      <c r="AD30" s="99"/>
      <c r="AE30" s="99"/>
      <c r="AF30" s="98"/>
      <c r="AG30" s="16" t="str">
        <f>IF(②市民駅伝入力シート!M34="","",②市民駅伝入力シート!M34)</f>
        <v/>
      </c>
      <c r="AH30" s="97" t="str">
        <f>IF(②市民駅伝入力シート!L34="","",②市民駅伝入力シート!L34)</f>
        <v/>
      </c>
      <c r="AI30" s="98"/>
      <c r="AJ30" s="16" t="str">
        <f>IF(AC30="","","良好")</f>
        <v/>
      </c>
    </row>
    <row r="31" spans="1:36" s="55" customFormat="1" ht="45" customHeight="1" x14ac:dyDescent="0.2">
      <c r="A31" s="45">
        <v>2</v>
      </c>
      <c r="B31" s="97" t="str">
        <f>IF(②市民駅伝入力シート!B35="","",②市民駅伝入力シート!B35)</f>
        <v/>
      </c>
      <c r="C31" s="99"/>
      <c r="D31" s="99"/>
      <c r="E31" s="98"/>
      <c r="F31" s="16" t="str">
        <f>IF(②市民駅伝入力シート!D35="","",②市民駅伝入力シート!D35)</f>
        <v/>
      </c>
      <c r="G31" s="97" t="str">
        <f>IF(②市民駅伝入力シート!C35="","",②市民駅伝入力シート!C35)</f>
        <v/>
      </c>
      <c r="H31" s="98"/>
      <c r="I31" s="16" t="str">
        <f t="shared" ref="I31:I36" si="4">IF(B31="","","良好")</f>
        <v/>
      </c>
      <c r="J31" s="45">
        <v>2</v>
      </c>
      <c r="K31" s="97" t="str">
        <f>IF(②市民駅伝入力シート!E35="","",②市民駅伝入力シート!E35)</f>
        <v/>
      </c>
      <c r="L31" s="99"/>
      <c r="M31" s="99"/>
      <c r="N31" s="98"/>
      <c r="O31" s="16" t="str">
        <f>IF(②市民駅伝入力シート!G35="","",②市民駅伝入力シート!G35)</f>
        <v/>
      </c>
      <c r="P31" s="97" t="str">
        <f>IF(②市民駅伝入力シート!F35="","",②市民駅伝入力シート!F35)</f>
        <v/>
      </c>
      <c r="Q31" s="98"/>
      <c r="R31" s="16" t="str">
        <f t="shared" ref="R31:R36" si="5">IF(K31="","","良好")</f>
        <v/>
      </c>
      <c r="S31" s="45">
        <v>2</v>
      </c>
      <c r="T31" s="97" t="str">
        <f>IF(②市民駅伝入力シート!H35="","",②市民駅伝入力シート!H35)</f>
        <v/>
      </c>
      <c r="U31" s="99"/>
      <c r="V31" s="99"/>
      <c r="W31" s="98"/>
      <c r="X31" s="16" t="str">
        <f>IF(②市民駅伝入力シート!J35="","",②市民駅伝入力シート!J35)</f>
        <v/>
      </c>
      <c r="Y31" s="97" t="str">
        <f>IF(②市民駅伝入力シート!I35="","",②市民駅伝入力シート!I35)</f>
        <v/>
      </c>
      <c r="Z31" s="98"/>
      <c r="AA31" s="16" t="str">
        <f t="shared" ref="AA31:AA36" si="6">IF(T31="","","良好")</f>
        <v/>
      </c>
      <c r="AB31" s="45">
        <v>2</v>
      </c>
      <c r="AC31" s="97" t="str">
        <f>IF(②市民駅伝入力シート!K35="","",②市民駅伝入力シート!K35)</f>
        <v/>
      </c>
      <c r="AD31" s="99"/>
      <c r="AE31" s="99"/>
      <c r="AF31" s="98"/>
      <c r="AG31" s="16" t="str">
        <f>IF(②市民駅伝入力シート!M35="","",②市民駅伝入力シート!M35)</f>
        <v/>
      </c>
      <c r="AH31" s="97" t="str">
        <f>IF(②市民駅伝入力シート!L35="","",②市民駅伝入力シート!L35)</f>
        <v/>
      </c>
      <c r="AI31" s="98"/>
      <c r="AJ31" s="16" t="str">
        <f t="shared" ref="AJ31:AJ36" si="7">IF(AC31="","","良好")</f>
        <v/>
      </c>
    </row>
    <row r="32" spans="1:36" s="55" customFormat="1" ht="45" customHeight="1" x14ac:dyDescent="0.2">
      <c r="A32" s="45">
        <v>3</v>
      </c>
      <c r="B32" s="97" t="str">
        <f>IF(②市民駅伝入力シート!B36="","",②市民駅伝入力シート!B36)</f>
        <v/>
      </c>
      <c r="C32" s="99"/>
      <c r="D32" s="99"/>
      <c r="E32" s="98"/>
      <c r="F32" s="16" t="str">
        <f>IF(②市民駅伝入力シート!D36="","",②市民駅伝入力シート!D36)</f>
        <v/>
      </c>
      <c r="G32" s="97" t="str">
        <f>IF(②市民駅伝入力シート!C36="","",②市民駅伝入力シート!C36)</f>
        <v/>
      </c>
      <c r="H32" s="98"/>
      <c r="I32" s="16" t="str">
        <f t="shared" si="4"/>
        <v/>
      </c>
      <c r="J32" s="45">
        <v>3</v>
      </c>
      <c r="K32" s="97" t="str">
        <f>IF(②市民駅伝入力シート!E36="","",②市民駅伝入力シート!E36)</f>
        <v/>
      </c>
      <c r="L32" s="99"/>
      <c r="M32" s="99"/>
      <c r="N32" s="98"/>
      <c r="O32" s="16" t="str">
        <f>IF(②市民駅伝入力シート!G36="","",②市民駅伝入力シート!G36)</f>
        <v/>
      </c>
      <c r="P32" s="97" t="str">
        <f>IF(②市民駅伝入力シート!F36="","",②市民駅伝入力シート!F36)</f>
        <v/>
      </c>
      <c r="Q32" s="98"/>
      <c r="R32" s="16" t="str">
        <f t="shared" si="5"/>
        <v/>
      </c>
      <c r="S32" s="45">
        <v>3</v>
      </c>
      <c r="T32" s="97" t="str">
        <f>IF(②市民駅伝入力シート!H36="","",②市民駅伝入力シート!H36)</f>
        <v/>
      </c>
      <c r="U32" s="99"/>
      <c r="V32" s="99"/>
      <c r="W32" s="98"/>
      <c r="X32" s="16" t="str">
        <f>IF(②市民駅伝入力シート!J36="","",②市民駅伝入力シート!J36)</f>
        <v/>
      </c>
      <c r="Y32" s="97" t="str">
        <f>IF(②市民駅伝入力シート!I36="","",②市民駅伝入力シート!I36)</f>
        <v/>
      </c>
      <c r="Z32" s="98"/>
      <c r="AA32" s="16" t="str">
        <f t="shared" si="6"/>
        <v/>
      </c>
      <c r="AB32" s="45">
        <v>3</v>
      </c>
      <c r="AC32" s="97" t="str">
        <f>IF(②市民駅伝入力シート!K36="","",②市民駅伝入力シート!K36)</f>
        <v/>
      </c>
      <c r="AD32" s="99"/>
      <c r="AE32" s="99"/>
      <c r="AF32" s="98"/>
      <c r="AG32" s="16" t="str">
        <f>IF(②市民駅伝入力シート!M36="","",②市民駅伝入力シート!M36)</f>
        <v/>
      </c>
      <c r="AH32" s="97" t="str">
        <f>IF(②市民駅伝入力シート!L36="","",②市民駅伝入力シート!L36)</f>
        <v/>
      </c>
      <c r="AI32" s="98"/>
      <c r="AJ32" s="16" t="str">
        <f t="shared" si="7"/>
        <v/>
      </c>
    </row>
    <row r="33" spans="1:36" s="55" customFormat="1" ht="45" customHeight="1" x14ac:dyDescent="0.2">
      <c r="A33" s="45">
        <v>4</v>
      </c>
      <c r="B33" s="97" t="str">
        <f>IF(②市民駅伝入力シート!B37="","",②市民駅伝入力シート!B37)</f>
        <v/>
      </c>
      <c r="C33" s="99"/>
      <c r="D33" s="99"/>
      <c r="E33" s="98"/>
      <c r="F33" s="16" t="str">
        <f>IF(②市民駅伝入力シート!D37="","",②市民駅伝入力シート!D37)</f>
        <v/>
      </c>
      <c r="G33" s="97" t="str">
        <f>IF(②市民駅伝入力シート!C37="","",②市民駅伝入力シート!C37)</f>
        <v/>
      </c>
      <c r="H33" s="98"/>
      <c r="I33" s="16" t="str">
        <f t="shared" si="4"/>
        <v/>
      </c>
      <c r="J33" s="45">
        <v>4</v>
      </c>
      <c r="K33" s="97" t="str">
        <f>IF(②市民駅伝入力シート!E37="","",②市民駅伝入力シート!E37)</f>
        <v/>
      </c>
      <c r="L33" s="99"/>
      <c r="M33" s="99"/>
      <c r="N33" s="98"/>
      <c r="O33" s="16" t="str">
        <f>IF(②市民駅伝入力シート!G37="","",②市民駅伝入力シート!G37)</f>
        <v/>
      </c>
      <c r="P33" s="97" t="str">
        <f>IF(②市民駅伝入力シート!F37="","",②市民駅伝入力シート!F37)</f>
        <v/>
      </c>
      <c r="Q33" s="98"/>
      <c r="R33" s="16" t="str">
        <f t="shared" si="5"/>
        <v/>
      </c>
      <c r="S33" s="45">
        <v>4</v>
      </c>
      <c r="T33" s="97" t="str">
        <f>IF(②市民駅伝入力シート!H37="","",②市民駅伝入力シート!H37)</f>
        <v/>
      </c>
      <c r="U33" s="99"/>
      <c r="V33" s="99"/>
      <c r="W33" s="98"/>
      <c r="X33" s="16" t="str">
        <f>IF(②市民駅伝入力シート!J37="","",②市民駅伝入力シート!J37)</f>
        <v/>
      </c>
      <c r="Y33" s="97" t="str">
        <f>IF(②市民駅伝入力シート!I37="","",②市民駅伝入力シート!I37)</f>
        <v/>
      </c>
      <c r="Z33" s="98"/>
      <c r="AA33" s="16" t="str">
        <f t="shared" si="6"/>
        <v/>
      </c>
      <c r="AB33" s="45">
        <v>4</v>
      </c>
      <c r="AC33" s="97" t="str">
        <f>IF(②市民駅伝入力シート!K37="","",②市民駅伝入力シート!K37)</f>
        <v/>
      </c>
      <c r="AD33" s="99"/>
      <c r="AE33" s="99"/>
      <c r="AF33" s="98"/>
      <c r="AG33" s="16" t="str">
        <f>IF(②市民駅伝入力シート!M37="","",②市民駅伝入力シート!M37)</f>
        <v/>
      </c>
      <c r="AH33" s="97" t="str">
        <f>IF(②市民駅伝入力シート!L37="","",②市民駅伝入力シート!L37)</f>
        <v/>
      </c>
      <c r="AI33" s="98"/>
      <c r="AJ33" s="16" t="str">
        <f t="shared" si="7"/>
        <v/>
      </c>
    </row>
    <row r="34" spans="1:36" s="55" customFormat="1" ht="45" customHeight="1" x14ac:dyDescent="0.2">
      <c r="A34" s="45">
        <v>5</v>
      </c>
      <c r="B34" s="97" t="str">
        <f>IF(②市民駅伝入力シート!B38="","",②市民駅伝入力シート!B38)</f>
        <v/>
      </c>
      <c r="C34" s="99"/>
      <c r="D34" s="99"/>
      <c r="E34" s="98"/>
      <c r="F34" s="16" t="str">
        <f>IF(②市民駅伝入力シート!D38="","",②市民駅伝入力シート!D38)</f>
        <v/>
      </c>
      <c r="G34" s="97" t="str">
        <f>IF(②市民駅伝入力シート!C38="","",②市民駅伝入力シート!C38)</f>
        <v/>
      </c>
      <c r="H34" s="98"/>
      <c r="I34" s="16" t="str">
        <f t="shared" si="4"/>
        <v/>
      </c>
      <c r="J34" s="45">
        <v>5</v>
      </c>
      <c r="K34" s="97" t="str">
        <f>IF(②市民駅伝入力シート!E38="","",②市民駅伝入力シート!E38)</f>
        <v/>
      </c>
      <c r="L34" s="99"/>
      <c r="M34" s="99"/>
      <c r="N34" s="98"/>
      <c r="O34" s="16" t="str">
        <f>IF(②市民駅伝入力シート!G38="","",②市民駅伝入力シート!G38)</f>
        <v/>
      </c>
      <c r="P34" s="97" t="str">
        <f>IF(②市民駅伝入力シート!F38="","",②市民駅伝入力シート!F38)</f>
        <v/>
      </c>
      <c r="Q34" s="98"/>
      <c r="R34" s="16" t="str">
        <f t="shared" si="5"/>
        <v/>
      </c>
      <c r="S34" s="45">
        <v>5</v>
      </c>
      <c r="T34" s="97" t="str">
        <f>IF(②市民駅伝入力シート!H38="","",②市民駅伝入力シート!H38)</f>
        <v/>
      </c>
      <c r="U34" s="99"/>
      <c r="V34" s="99"/>
      <c r="W34" s="98"/>
      <c r="X34" s="16" t="str">
        <f>IF(②市民駅伝入力シート!J38="","",②市民駅伝入力シート!J38)</f>
        <v/>
      </c>
      <c r="Y34" s="97" t="str">
        <f>IF(②市民駅伝入力シート!I38="","",②市民駅伝入力シート!I38)</f>
        <v/>
      </c>
      <c r="Z34" s="98"/>
      <c r="AA34" s="16" t="str">
        <f t="shared" si="6"/>
        <v/>
      </c>
      <c r="AB34" s="45">
        <v>5</v>
      </c>
      <c r="AC34" s="97" t="str">
        <f>IF(②市民駅伝入力シート!K38="","",②市民駅伝入力シート!K38)</f>
        <v/>
      </c>
      <c r="AD34" s="99"/>
      <c r="AE34" s="99"/>
      <c r="AF34" s="98"/>
      <c r="AG34" s="16" t="str">
        <f>IF(②市民駅伝入力シート!M38="","",②市民駅伝入力シート!M38)</f>
        <v/>
      </c>
      <c r="AH34" s="97" t="str">
        <f>IF(②市民駅伝入力シート!L38="","",②市民駅伝入力シート!L38)</f>
        <v/>
      </c>
      <c r="AI34" s="98"/>
      <c r="AJ34" s="16" t="str">
        <f t="shared" si="7"/>
        <v/>
      </c>
    </row>
    <row r="35" spans="1:36" s="55" customFormat="1" ht="45" customHeight="1" x14ac:dyDescent="0.2">
      <c r="A35" s="44" t="s">
        <v>13</v>
      </c>
      <c r="B35" s="97" t="str">
        <f>IF(②市民駅伝入力シート!B39="","",②市民駅伝入力シート!B39)</f>
        <v/>
      </c>
      <c r="C35" s="99"/>
      <c r="D35" s="99"/>
      <c r="E35" s="98"/>
      <c r="F35" s="16" t="str">
        <f>IF(②市民駅伝入力シート!D39="","",②市民駅伝入力シート!D39)</f>
        <v/>
      </c>
      <c r="G35" s="97" t="str">
        <f>IF(②市民駅伝入力シート!C39="","",②市民駅伝入力シート!C39)</f>
        <v/>
      </c>
      <c r="H35" s="98"/>
      <c r="I35" s="16" t="str">
        <f t="shared" si="4"/>
        <v/>
      </c>
      <c r="J35" s="44" t="s">
        <v>13</v>
      </c>
      <c r="K35" s="97" t="str">
        <f>IF(②市民駅伝入力シート!E39="","",②市民駅伝入力シート!E39)</f>
        <v/>
      </c>
      <c r="L35" s="99"/>
      <c r="M35" s="99"/>
      <c r="N35" s="98"/>
      <c r="O35" s="16" t="str">
        <f>IF(②市民駅伝入力シート!G39="","",②市民駅伝入力シート!G39)</f>
        <v/>
      </c>
      <c r="P35" s="97" t="str">
        <f>IF(②市民駅伝入力シート!F39="","",②市民駅伝入力シート!F39)</f>
        <v/>
      </c>
      <c r="Q35" s="98"/>
      <c r="R35" s="16" t="str">
        <f t="shared" si="5"/>
        <v/>
      </c>
      <c r="S35" s="44" t="s">
        <v>13</v>
      </c>
      <c r="T35" s="97" t="str">
        <f>IF(②市民駅伝入力シート!H39="","",②市民駅伝入力シート!H39)</f>
        <v/>
      </c>
      <c r="U35" s="99"/>
      <c r="V35" s="99"/>
      <c r="W35" s="98"/>
      <c r="X35" s="16" t="str">
        <f>IF(②市民駅伝入力シート!J39="","",②市民駅伝入力シート!J39)</f>
        <v/>
      </c>
      <c r="Y35" s="97" t="str">
        <f>IF(②市民駅伝入力シート!I39="","",②市民駅伝入力シート!I39)</f>
        <v/>
      </c>
      <c r="Z35" s="98"/>
      <c r="AA35" s="16" t="str">
        <f t="shared" si="6"/>
        <v/>
      </c>
      <c r="AB35" s="44" t="s">
        <v>13</v>
      </c>
      <c r="AC35" s="97" t="str">
        <f>IF(②市民駅伝入力シート!K39="","",②市民駅伝入力シート!K39)</f>
        <v/>
      </c>
      <c r="AD35" s="99"/>
      <c r="AE35" s="99"/>
      <c r="AF35" s="98"/>
      <c r="AG35" s="16" t="str">
        <f>IF(②市民駅伝入力シート!M39="","",②市民駅伝入力シート!M39)</f>
        <v/>
      </c>
      <c r="AH35" s="97" t="str">
        <f>IF(②市民駅伝入力シート!L39="","",②市民駅伝入力シート!L39)</f>
        <v/>
      </c>
      <c r="AI35" s="98"/>
      <c r="AJ35" s="16" t="str">
        <f t="shared" si="7"/>
        <v/>
      </c>
    </row>
    <row r="36" spans="1:36" s="55" customFormat="1" ht="45" customHeight="1" x14ac:dyDescent="0.2">
      <c r="A36" s="44" t="s">
        <v>14</v>
      </c>
      <c r="B36" s="97" t="str">
        <f>IF(②市民駅伝入力シート!B40="","",②市民駅伝入力シート!B40)</f>
        <v/>
      </c>
      <c r="C36" s="99"/>
      <c r="D36" s="99"/>
      <c r="E36" s="98"/>
      <c r="F36" s="16" t="str">
        <f>IF(②市民駅伝入力シート!D40="","",②市民駅伝入力シート!D40)</f>
        <v/>
      </c>
      <c r="G36" s="97" t="str">
        <f>IF(②市民駅伝入力シート!C40="","",②市民駅伝入力シート!C40)</f>
        <v/>
      </c>
      <c r="H36" s="98"/>
      <c r="I36" s="16" t="str">
        <f t="shared" si="4"/>
        <v/>
      </c>
      <c r="J36" s="44" t="s">
        <v>14</v>
      </c>
      <c r="K36" s="97" t="str">
        <f>IF(②市民駅伝入力シート!E40="","",②市民駅伝入力シート!E40)</f>
        <v/>
      </c>
      <c r="L36" s="99"/>
      <c r="M36" s="99"/>
      <c r="N36" s="98"/>
      <c r="O36" s="16" t="str">
        <f>IF(②市民駅伝入力シート!G40="","",②市民駅伝入力シート!G40)</f>
        <v/>
      </c>
      <c r="P36" s="97" t="str">
        <f>IF(②市民駅伝入力シート!F40="","",②市民駅伝入力シート!F40)</f>
        <v/>
      </c>
      <c r="Q36" s="98"/>
      <c r="R36" s="16" t="str">
        <f t="shared" si="5"/>
        <v/>
      </c>
      <c r="S36" s="44" t="s">
        <v>14</v>
      </c>
      <c r="T36" s="97" t="str">
        <f>IF(②市民駅伝入力シート!H40="","",②市民駅伝入力シート!H40)</f>
        <v/>
      </c>
      <c r="U36" s="99"/>
      <c r="V36" s="99"/>
      <c r="W36" s="98"/>
      <c r="X36" s="16" t="str">
        <f>IF(②市民駅伝入力シート!J40="","",②市民駅伝入力シート!J40)</f>
        <v/>
      </c>
      <c r="Y36" s="97" t="str">
        <f>IF(②市民駅伝入力シート!I40="","",②市民駅伝入力シート!I40)</f>
        <v/>
      </c>
      <c r="Z36" s="98"/>
      <c r="AA36" s="16" t="str">
        <f t="shared" si="6"/>
        <v/>
      </c>
      <c r="AB36" s="44" t="s">
        <v>14</v>
      </c>
      <c r="AC36" s="97" t="str">
        <f>IF(②市民駅伝入力シート!K40="","",②市民駅伝入力シート!K40)</f>
        <v/>
      </c>
      <c r="AD36" s="99"/>
      <c r="AE36" s="99"/>
      <c r="AF36" s="98"/>
      <c r="AG36" s="16" t="str">
        <f>IF(②市民駅伝入力シート!M40="","",②市民駅伝入力シート!M40)</f>
        <v/>
      </c>
      <c r="AH36" s="97" t="str">
        <f>IF(②市民駅伝入力シート!L40="","",②市民駅伝入力シート!L40)</f>
        <v/>
      </c>
      <c r="AI36" s="98"/>
      <c r="AJ36" s="16" t="str">
        <f t="shared" si="7"/>
        <v/>
      </c>
    </row>
    <row r="37" spans="1:36" ht="30" customHeight="1" x14ac:dyDescent="0.2"/>
    <row r="38" spans="1:36" ht="30" customHeight="1" x14ac:dyDescent="0.2"/>
    <row r="39" spans="1:36" ht="30" customHeight="1" x14ac:dyDescent="0.2"/>
    <row r="40" spans="1:36" ht="30" customHeight="1" x14ac:dyDescent="0.2"/>
    <row r="41" spans="1:36" ht="30" customHeight="1" x14ac:dyDescent="0.2"/>
    <row r="42" spans="1:36" ht="30" customHeight="1" x14ac:dyDescent="0.2"/>
    <row r="43" spans="1:36" ht="30" customHeight="1" x14ac:dyDescent="0.2"/>
    <row r="44" spans="1:36" ht="30" customHeight="1" x14ac:dyDescent="0.2"/>
    <row r="45" spans="1:36" ht="30" customHeight="1" x14ac:dyDescent="0.2"/>
    <row r="46" spans="1:36" ht="30" customHeight="1" x14ac:dyDescent="0.2"/>
    <row r="47" spans="1:36" ht="30" customHeight="1" x14ac:dyDescent="0.2"/>
    <row r="48" spans="1:36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</sheetData>
  <mergeCells count="232">
    <mergeCell ref="B6:D6"/>
    <mergeCell ref="K6:M6"/>
    <mergeCell ref="T6:V6"/>
    <mergeCell ref="AC6:AE6"/>
    <mergeCell ref="B5:D5"/>
    <mergeCell ref="K5:M5"/>
    <mergeCell ref="T5:V5"/>
    <mergeCell ref="AC5:AE5"/>
    <mergeCell ref="B36:E36"/>
    <mergeCell ref="G36:H36"/>
    <mergeCell ref="K36:N36"/>
    <mergeCell ref="P36:Q36"/>
    <mergeCell ref="T36:W36"/>
    <mergeCell ref="Y36:Z36"/>
    <mergeCell ref="AC36:AF36"/>
    <mergeCell ref="AH36:AI36"/>
    <mergeCell ref="D1:F1"/>
    <mergeCell ref="G1:H1"/>
    <mergeCell ref="M1:O1"/>
    <mergeCell ref="P1:Q1"/>
    <mergeCell ref="V1:X1"/>
    <mergeCell ref="Y1:Z1"/>
    <mergeCell ref="AE1:AG1"/>
    <mergeCell ref="AH1:AI1"/>
    <mergeCell ref="D19:F19"/>
    <mergeCell ref="G19:H19"/>
    <mergeCell ref="M19:O19"/>
    <mergeCell ref="P19:Q19"/>
    <mergeCell ref="V19:X19"/>
    <mergeCell ref="Y19:Z19"/>
    <mergeCell ref="AE19:AG19"/>
    <mergeCell ref="AH19:AI19"/>
    <mergeCell ref="B34:E34"/>
    <mergeCell ref="G34:H34"/>
    <mergeCell ref="K34:N34"/>
    <mergeCell ref="P34:Q34"/>
    <mergeCell ref="T34:W34"/>
    <mergeCell ref="Y34:Z34"/>
    <mergeCell ref="AC34:AF34"/>
    <mergeCell ref="AH34:AI34"/>
    <mergeCell ref="B35:E35"/>
    <mergeCell ref="G35:H35"/>
    <mergeCell ref="K35:N35"/>
    <mergeCell ref="P35:Q35"/>
    <mergeCell ref="T35:W35"/>
    <mergeCell ref="Y35:Z35"/>
    <mergeCell ref="AC35:AF35"/>
    <mergeCell ref="AH35:AI35"/>
    <mergeCell ref="B32:E32"/>
    <mergeCell ref="G32:H32"/>
    <mergeCell ref="K32:N32"/>
    <mergeCell ref="P32:Q32"/>
    <mergeCell ref="T32:W32"/>
    <mergeCell ref="Y32:Z32"/>
    <mergeCell ref="AC32:AF32"/>
    <mergeCell ref="AH32:AI32"/>
    <mergeCell ref="B33:E33"/>
    <mergeCell ref="G33:H33"/>
    <mergeCell ref="K33:N33"/>
    <mergeCell ref="P33:Q33"/>
    <mergeCell ref="T33:W33"/>
    <mergeCell ref="Y33:Z33"/>
    <mergeCell ref="AC33:AF33"/>
    <mergeCell ref="AH33:AI33"/>
    <mergeCell ref="B30:E30"/>
    <mergeCell ref="G30:H30"/>
    <mergeCell ref="K30:N30"/>
    <mergeCell ref="P30:Q30"/>
    <mergeCell ref="T30:W30"/>
    <mergeCell ref="Y30:Z30"/>
    <mergeCell ref="AC30:AF30"/>
    <mergeCell ref="AH30:AI30"/>
    <mergeCell ref="B31:E31"/>
    <mergeCell ref="G31:H31"/>
    <mergeCell ref="K31:N31"/>
    <mergeCell ref="P31:Q31"/>
    <mergeCell ref="T31:W31"/>
    <mergeCell ref="Y31:Z31"/>
    <mergeCell ref="AC31:AF31"/>
    <mergeCell ref="AH31:AI31"/>
    <mergeCell ref="B27:D27"/>
    <mergeCell ref="G27:I27"/>
    <mergeCell ref="K27:M27"/>
    <mergeCell ref="P27:R27"/>
    <mergeCell ref="T27:V27"/>
    <mergeCell ref="Y27:AA27"/>
    <mergeCell ref="AC27:AE27"/>
    <mergeCell ref="AH27:AJ27"/>
    <mergeCell ref="B29:E29"/>
    <mergeCell ref="G29:H29"/>
    <mergeCell ref="K29:N29"/>
    <mergeCell ref="P29:Q29"/>
    <mergeCell ref="T29:W29"/>
    <mergeCell ref="Y29:Z29"/>
    <mergeCell ref="AC29:AF29"/>
    <mergeCell ref="AH29:AI29"/>
    <mergeCell ref="B25:D25"/>
    <mergeCell ref="G25:H25"/>
    <mergeCell ref="K25:M25"/>
    <mergeCell ref="P25:Q25"/>
    <mergeCell ref="T25:V25"/>
    <mergeCell ref="Y25:Z25"/>
    <mergeCell ref="AC25:AE25"/>
    <mergeCell ref="AH25:AI25"/>
    <mergeCell ref="B26:D26"/>
    <mergeCell ref="G26:I26"/>
    <mergeCell ref="K26:M26"/>
    <mergeCell ref="P26:R26"/>
    <mergeCell ref="T26:V26"/>
    <mergeCell ref="Y26:AA26"/>
    <mergeCell ref="AC26:AE26"/>
    <mergeCell ref="AH26:AJ26"/>
    <mergeCell ref="B23:D23"/>
    <mergeCell ref="K23:M23"/>
    <mergeCell ref="T23:V23"/>
    <mergeCell ref="AC23:AE23"/>
    <mergeCell ref="B24:D24"/>
    <mergeCell ref="K24:M24"/>
    <mergeCell ref="T24:V24"/>
    <mergeCell ref="AC24:AE24"/>
    <mergeCell ref="D20:G20"/>
    <mergeCell ref="M20:P20"/>
    <mergeCell ref="V20:Y20"/>
    <mergeCell ref="AE20:AH20"/>
    <mergeCell ref="A21:G21"/>
    <mergeCell ref="J21:P21"/>
    <mergeCell ref="S21:Y21"/>
    <mergeCell ref="AB21:AH21"/>
    <mergeCell ref="G24:H24"/>
    <mergeCell ref="P24:Q24"/>
    <mergeCell ref="Y24:Z24"/>
    <mergeCell ref="AH24:AI24"/>
    <mergeCell ref="B17:E17"/>
    <mergeCell ref="K17:N17"/>
    <mergeCell ref="B18:E18"/>
    <mergeCell ref="K18:N18"/>
    <mergeCell ref="P15:Q15"/>
    <mergeCell ref="P16:Q16"/>
    <mergeCell ref="P11:Q11"/>
    <mergeCell ref="P12:Q12"/>
    <mergeCell ref="B11:E11"/>
    <mergeCell ref="K11:N11"/>
    <mergeCell ref="B12:E12"/>
    <mergeCell ref="K12:N12"/>
    <mergeCell ref="B14:E14"/>
    <mergeCell ref="K14:N14"/>
    <mergeCell ref="B15:E15"/>
    <mergeCell ref="K15:N15"/>
    <mergeCell ref="B16:E16"/>
    <mergeCell ref="K16:N16"/>
    <mergeCell ref="Y9:AA9"/>
    <mergeCell ref="P7:Q7"/>
    <mergeCell ref="B8:D8"/>
    <mergeCell ref="G8:I8"/>
    <mergeCell ref="K8:M8"/>
    <mergeCell ref="P8:R8"/>
    <mergeCell ref="B9:D9"/>
    <mergeCell ref="G9:I9"/>
    <mergeCell ref="K9:M9"/>
    <mergeCell ref="P9:R9"/>
    <mergeCell ref="B7:D7"/>
    <mergeCell ref="G7:H7"/>
    <mergeCell ref="K7:M7"/>
    <mergeCell ref="AH15:AI15"/>
    <mergeCell ref="V2:Y2"/>
    <mergeCell ref="AE2:AH2"/>
    <mergeCell ref="S3:Y3"/>
    <mergeCell ref="AB3:AH3"/>
    <mergeCell ref="Y6:Z6"/>
    <mergeCell ref="AH6:AI6"/>
    <mergeCell ref="B13:E13"/>
    <mergeCell ref="K13:N13"/>
    <mergeCell ref="D2:G2"/>
    <mergeCell ref="M2:P2"/>
    <mergeCell ref="A3:G3"/>
    <mergeCell ref="J3:P3"/>
    <mergeCell ref="G6:H6"/>
    <mergeCell ref="P6:Q6"/>
    <mergeCell ref="T7:V7"/>
    <mergeCell ref="Y7:Z7"/>
    <mergeCell ref="AC7:AE7"/>
    <mergeCell ref="AH7:AI7"/>
    <mergeCell ref="T8:V8"/>
    <mergeCell ref="Y8:AA8"/>
    <mergeCell ref="AC8:AE8"/>
    <mergeCell ref="AH8:AJ8"/>
    <mergeCell ref="T9:V9"/>
    <mergeCell ref="T11:W11"/>
    <mergeCell ref="AC11:AF11"/>
    <mergeCell ref="Y16:Z16"/>
    <mergeCell ref="Y17:Z17"/>
    <mergeCell ref="Y18:Z18"/>
    <mergeCell ref="AC9:AE9"/>
    <mergeCell ref="AH9:AJ9"/>
    <mergeCell ref="T12:W12"/>
    <mergeCell ref="AC12:AF12"/>
    <mergeCell ref="T13:W13"/>
    <mergeCell ref="AC13:AF13"/>
    <mergeCell ref="T14:W14"/>
    <mergeCell ref="AC14:AF14"/>
    <mergeCell ref="T15:W15"/>
    <mergeCell ref="AC15:AF15"/>
    <mergeCell ref="Y11:Z11"/>
    <mergeCell ref="Y12:Z12"/>
    <mergeCell ref="Y13:Z13"/>
    <mergeCell ref="Y14:Z14"/>
    <mergeCell ref="Y15:Z15"/>
    <mergeCell ref="AH11:AI11"/>
    <mergeCell ref="AH12:AI12"/>
    <mergeCell ref="AH13:AI13"/>
    <mergeCell ref="AH14:AI14"/>
    <mergeCell ref="G11:H11"/>
    <mergeCell ref="G12:H12"/>
    <mergeCell ref="G13:H13"/>
    <mergeCell ref="G14:H14"/>
    <mergeCell ref="G15:H15"/>
    <mergeCell ref="G16:H16"/>
    <mergeCell ref="G17:H17"/>
    <mergeCell ref="G18:H18"/>
    <mergeCell ref="P13:Q13"/>
    <mergeCell ref="P14:Q14"/>
    <mergeCell ref="P17:Q17"/>
    <mergeCell ref="P18:Q18"/>
    <mergeCell ref="AH16:AI16"/>
    <mergeCell ref="AH17:AI17"/>
    <mergeCell ref="AH18:AI18"/>
    <mergeCell ref="T16:W16"/>
    <mergeCell ref="AC16:AF16"/>
    <mergeCell ref="T17:W17"/>
    <mergeCell ref="AC17:AF17"/>
    <mergeCell ref="T18:W18"/>
    <mergeCell ref="AC18:AF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pageOrder="overThenDown" orientation="portrait" r:id="rId1"/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R20"/>
  <sheetViews>
    <sheetView view="pageBreakPreview" topLeftCell="A10" zoomScale="80" zoomScaleNormal="80" zoomScaleSheetLayoutView="80" workbookViewId="0">
      <selection activeCell="K17" sqref="K17:N17"/>
    </sheetView>
  </sheetViews>
  <sheetFormatPr defaultColWidth="11.88671875" defaultRowHeight="30" customHeight="1" x14ac:dyDescent="0.2"/>
  <cols>
    <col min="1" max="1" width="11.88671875" style="15" customWidth="1"/>
    <col min="2" max="5" width="9.33203125" style="15" customWidth="1"/>
    <col min="6" max="6" width="11.88671875" style="15"/>
    <col min="7" max="9" width="9.33203125" style="15" customWidth="1"/>
    <col min="10" max="10" width="11.88671875" style="15" customWidth="1"/>
    <col min="11" max="14" width="9.33203125" style="15" customWidth="1"/>
    <col min="15" max="15" width="11.88671875" style="15"/>
    <col min="16" max="18" width="9.33203125" style="15" customWidth="1"/>
    <col min="19" max="16384" width="11.88671875" style="15"/>
  </cols>
  <sheetData>
    <row r="1" spans="1:18" ht="30" customHeight="1" x14ac:dyDescent="0.2">
      <c r="A1" s="13" t="s">
        <v>20</v>
      </c>
      <c r="B1" s="14"/>
      <c r="C1" s="13" t="s">
        <v>21</v>
      </c>
      <c r="D1" s="107" t="s">
        <v>22</v>
      </c>
      <c r="E1" s="107"/>
      <c r="F1" s="107"/>
      <c r="G1" s="107"/>
      <c r="H1" s="15" t="s">
        <v>24</v>
      </c>
      <c r="J1" s="25" t="s">
        <v>20</v>
      </c>
      <c r="K1" s="14"/>
      <c r="L1" s="25" t="s">
        <v>21</v>
      </c>
      <c r="M1" s="107" t="s">
        <v>22</v>
      </c>
      <c r="N1" s="107"/>
      <c r="O1" s="107"/>
      <c r="P1" s="107"/>
      <c r="Q1" s="15" t="s">
        <v>24</v>
      </c>
    </row>
    <row r="2" spans="1:18" ht="30" customHeight="1" x14ac:dyDescent="0.2">
      <c r="A2" s="13" t="s">
        <v>0</v>
      </c>
      <c r="B2" s="23" t="str">
        <f>はじめに!C3</f>
        <v>元</v>
      </c>
      <c r="C2" s="13" t="s">
        <v>1</v>
      </c>
      <c r="D2" s="107" t="s">
        <v>23</v>
      </c>
      <c r="E2" s="107"/>
      <c r="F2" s="107"/>
      <c r="G2" s="107"/>
      <c r="H2" s="15" t="s">
        <v>25</v>
      </c>
      <c r="J2" s="25" t="s">
        <v>0</v>
      </c>
      <c r="K2" s="23" t="str">
        <f>B2</f>
        <v>元</v>
      </c>
      <c r="L2" s="25" t="s">
        <v>1</v>
      </c>
      <c r="M2" s="107" t="s">
        <v>23</v>
      </c>
      <c r="N2" s="107"/>
      <c r="O2" s="107"/>
      <c r="P2" s="107"/>
      <c r="Q2" s="15" t="s">
        <v>25</v>
      </c>
    </row>
    <row r="4" spans="1:18" ht="30" customHeight="1" x14ac:dyDescent="0.2">
      <c r="A4" s="107" t="s">
        <v>44</v>
      </c>
      <c r="B4" s="107"/>
      <c r="C4" s="107"/>
      <c r="D4" s="107"/>
      <c r="E4" s="107"/>
      <c r="F4" s="107"/>
      <c r="G4" s="108"/>
      <c r="H4" s="35" t="str">
        <f>IF(B12="","","９")</f>
        <v/>
      </c>
      <c r="J4" s="107" t="s">
        <v>44</v>
      </c>
      <c r="K4" s="107"/>
      <c r="L4" s="107"/>
      <c r="M4" s="107"/>
      <c r="N4" s="107"/>
      <c r="O4" s="107"/>
      <c r="P4" s="108"/>
      <c r="Q4" s="54" t="str">
        <f>IF(K12="","","２")</f>
        <v/>
      </c>
    </row>
    <row r="5" spans="1:18" ht="30" customHeight="1" x14ac:dyDescent="0.2">
      <c r="G5" s="18"/>
      <c r="H5" s="18"/>
      <c r="P5" s="18"/>
      <c r="Q5" s="18"/>
    </row>
    <row r="6" spans="1:18" ht="30" customHeight="1" x14ac:dyDescent="0.2">
      <c r="A6" s="13" t="s">
        <v>32</v>
      </c>
      <c r="B6" s="109">
        <f>はじめに!D5</f>
        <v>0</v>
      </c>
      <c r="C6" s="109"/>
      <c r="D6" s="109"/>
      <c r="F6" s="13" t="s">
        <v>34</v>
      </c>
      <c r="G6" s="104">
        <f>はじめに!H5</f>
        <v>0</v>
      </c>
      <c r="H6" s="105"/>
      <c r="I6" s="19" t="s">
        <v>38</v>
      </c>
      <c r="J6" s="25" t="s">
        <v>32</v>
      </c>
      <c r="K6" s="104">
        <f>B6</f>
        <v>0</v>
      </c>
      <c r="L6" s="105"/>
      <c r="M6" s="106"/>
      <c r="O6" s="25" t="s">
        <v>34</v>
      </c>
      <c r="P6" s="104">
        <f>G6</f>
        <v>0</v>
      </c>
      <c r="Q6" s="105"/>
      <c r="R6" s="24" t="s">
        <v>38</v>
      </c>
    </row>
    <row r="7" spans="1:18" ht="30" customHeight="1" x14ac:dyDescent="0.2">
      <c r="A7" s="13" t="s">
        <v>33</v>
      </c>
      <c r="B7" s="109" t="str">
        <f>IF(B12="","","新人駅伝男子の部")</f>
        <v/>
      </c>
      <c r="C7" s="109"/>
      <c r="D7" s="109"/>
      <c r="F7" s="13" t="s">
        <v>35</v>
      </c>
      <c r="G7" s="104">
        <f>はじめに!H6</f>
        <v>0</v>
      </c>
      <c r="H7" s="105"/>
      <c r="I7" s="19" t="s">
        <v>38</v>
      </c>
      <c r="J7" s="25" t="s">
        <v>33</v>
      </c>
      <c r="K7" s="104" t="str">
        <f>IF(K12="","","新人駅伝女子の部")</f>
        <v/>
      </c>
      <c r="L7" s="105"/>
      <c r="M7" s="106"/>
      <c r="O7" s="25" t="s">
        <v>35</v>
      </c>
      <c r="P7" s="104">
        <f>G7</f>
        <v>0</v>
      </c>
      <c r="Q7" s="105"/>
      <c r="R7" s="24" t="s">
        <v>38</v>
      </c>
    </row>
    <row r="8" spans="1:18" ht="30" customHeight="1" x14ac:dyDescent="0.2">
      <c r="A8" s="13" t="s">
        <v>36</v>
      </c>
      <c r="B8" s="110">
        <f>はじめに!D7</f>
        <v>0</v>
      </c>
      <c r="C8" s="110"/>
      <c r="D8" s="110"/>
      <c r="F8" s="13" t="s">
        <v>37</v>
      </c>
      <c r="G8" s="104">
        <f>はじめに!D8</f>
        <v>0</v>
      </c>
      <c r="H8" s="105"/>
      <c r="I8" s="106"/>
      <c r="J8" s="25" t="s">
        <v>36</v>
      </c>
      <c r="K8" s="104">
        <f>B8</f>
        <v>0</v>
      </c>
      <c r="L8" s="105"/>
      <c r="M8" s="106"/>
      <c r="O8" s="25" t="s">
        <v>37</v>
      </c>
      <c r="P8" s="104">
        <f>G8</f>
        <v>0</v>
      </c>
      <c r="Q8" s="105"/>
      <c r="R8" s="106"/>
    </row>
    <row r="9" spans="1:18" ht="30" customHeight="1" x14ac:dyDescent="0.2">
      <c r="A9" s="13" t="s">
        <v>39</v>
      </c>
      <c r="B9" s="109">
        <f>はじめに!H7</f>
        <v>0</v>
      </c>
      <c r="C9" s="109"/>
      <c r="D9" s="109"/>
      <c r="F9" s="13" t="s">
        <v>40</v>
      </c>
      <c r="G9" s="104" t="str">
        <f>IF(はじめに!H8="","",はじめに!H8)</f>
        <v/>
      </c>
      <c r="H9" s="105"/>
      <c r="I9" s="106"/>
      <c r="J9" s="25" t="s">
        <v>39</v>
      </c>
      <c r="K9" s="104">
        <f>B9</f>
        <v>0</v>
      </c>
      <c r="L9" s="105"/>
      <c r="M9" s="106"/>
      <c r="O9" s="25" t="s">
        <v>40</v>
      </c>
      <c r="P9" s="104" t="str">
        <f>G9</f>
        <v/>
      </c>
      <c r="Q9" s="105"/>
      <c r="R9" s="106"/>
    </row>
    <row r="11" spans="1:18" ht="45" customHeight="1" x14ac:dyDescent="0.2">
      <c r="A11" s="118" t="s">
        <v>122</v>
      </c>
      <c r="B11" s="101" t="s">
        <v>27</v>
      </c>
      <c r="C11" s="103"/>
      <c r="D11" s="103"/>
      <c r="E11" s="102"/>
      <c r="F11" s="44" t="s">
        <v>28</v>
      </c>
      <c r="G11" s="44" t="s">
        <v>29</v>
      </c>
      <c r="H11" s="44" t="s">
        <v>30</v>
      </c>
      <c r="I11" s="44" t="s">
        <v>31</v>
      </c>
      <c r="J11" s="118" t="s">
        <v>122</v>
      </c>
      <c r="K11" s="101" t="s">
        <v>27</v>
      </c>
      <c r="L11" s="103"/>
      <c r="M11" s="103"/>
      <c r="N11" s="102"/>
      <c r="O11" s="44" t="s">
        <v>28</v>
      </c>
      <c r="P11" s="44" t="s">
        <v>29</v>
      </c>
      <c r="Q11" s="44" t="s">
        <v>30</v>
      </c>
      <c r="R11" s="44" t="s">
        <v>31</v>
      </c>
    </row>
    <row r="12" spans="1:18" ht="42" customHeight="1" x14ac:dyDescent="0.2">
      <c r="A12" s="117" t="s">
        <v>123</v>
      </c>
      <c r="B12" s="113" t="str">
        <f>IF(中学校新人駅伝入力シート!F12="","",中学校新人駅伝入力シート!F12)</f>
        <v/>
      </c>
      <c r="C12" s="114"/>
      <c r="D12" s="114"/>
      <c r="E12" s="115"/>
      <c r="F12" s="16" t="str">
        <f>IF(B12="","","男")</f>
        <v/>
      </c>
      <c r="G12" s="17" t="str">
        <f>IF(B12="","",中学校新人駅伝入力シート!G13)</f>
        <v/>
      </c>
      <c r="H12" s="40"/>
      <c r="I12" s="16" t="str">
        <f>IF(B12="","","良好")</f>
        <v/>
      </c>
      <c r="J12" s="117" t="s">
        <v>123</v>
      </c>
      <c r="K12" s="113" t="str">
        <f>IF(中学校新人駅伝入力シート!J12="","",中学校新人駅伝入力シート!J12)</f>
        <v/>
      </c>
      <c r="L12" s="114"/>
      <c r="M12" s="114"/>
      <c r="N12" s="115"/>
      <c r="O12" s="16" t="str">
        <f>IF(K12="","","女")</f>
        <v/>
      </c>
      <c r="P12" s="17" t="str">
        <f>IF(K12="","",中学校新人駅伝入力シート!K13)</f>
        <v/>
      </c>
      <c r="Q12" s="40"/>
      <c r="R12" s="16" t="str">
        <f>IF(K12="","","良好")</f>
        <v/>
      </c>
    </row>
    <row r="13" spans="1:18" ht="42" customHeight="1" x14ac:dyDescent="0.2">
      <c r="A13" s="117" t="s">
        <v>124</v>
      </c>
      <c r="B13" s="113" t="str">
        <f>IF(中学校新人駅伝入力シート!F14="","",中学校新人駅伝入力シート!F14)</f>
        <v/>
      </c>
      <c r="C13" s="114"/>
      <c r="D13" s="114"/>
      <c r="E13" s="115"/>
      <c r="F13" s="16" t="str">
        <f t="shared" ref="F13:F19" si="0">IF(B13="","","男")</f>
        <v/>
      </c>
      <c r="G13" s="17" t="str">
        <f>IF(B13="","",中学校新人駅伝入力シート!G15)</f>
        <v/>
      </c>
      <c r="H13" s="40"/>
      <c r="I13" s="16" t="str">
        <f t="shared" ref="I13:I19" si="1">IF(B13="","","良好")</f>
        <v/>
      </c>
      <c r="J13" s="117" t="s">
        <v>124</v>
      </c>
      <c r="K13" s="113" t="str">
        <f>IF(中学校新人駅伝入力シート!J14="","",中学校新人駅伝入力シート!J14)</f>
        <v/>
      </c>
      <c r="L13" s="114"/>
      <c r="M13" s="114"/>
      <c r="N13" s="115"/>
      <c r="O13" s="16" t="str">
        <f t="shared" ref="O13:O19" si="2">IF(K13="","","女")</f>
        <v/>
      </c>
      <c r="P13" s="17" t="str">
        <f>IF(K13="","",中学校新人駅伝入力シート!K15)</f>
        <v/>
      </c>
      <c r="Q13" s="40"/>
      <c r="R13" s="16" t="str">
        <f t="shared" ref="R13:R19" si="3">IF(K13="","","良好")</f>
        <v/>
      </c>
    </row>
    <row r="14" spans="1:18" ht="42" customHeight="1" x14ac:dyDescent="0.2">
      <c r="A14" s="117" t="s">
        <v>125</v>
      </c>
      <c r="B14" s="113" t="str">
        <f>IF(中学校新人駅伝入力シート!F16="","",中学校新人駅伝入力シート!F16)</f>
        <v/>
      </c>
      <c r="C14" s="114"/>
      <c r="D14" s="114"/>
      <c r="E14" s="115"/>
      <c r="F14" s="16" t="str">
        <f t="shared" si="0"/>
        <v/>
      </c>
      <c r="G14" s="17" t="str">
        <f>IF(B14="","",中学校新人駅伝入力シート!G17)</f>
        <v/>
      </c>
      <c r="H14" s="40"/>
      <c r="I14" s="16" t="str">
        <f t="shared" si="1"/>
        <v/>
      </c>
      <c r="J14" s="117" t="s">
        <v>125</v>
      </c>
      <c r="K14" s="113" t="str">
        <f>IF(中学校新人駅伝入力シート!J16="","",中学校新人駅伝入力シート!J16)</f>
        <v/>
      </c>
      <c r="L14" s="114"/>
      <c r="M14" s="114"/>
      <c r="N14" s="115"/>
      <c r="O14" s="16" t="str">
        <f t="shared" si="2"/>
        <v/>
      </c>
      <c r="P14" s="17" t="str">
        <f>IF(K14="","",中学校新人駅伝入力シート!K17)</f>
        <v/>
      </c>
      <c r="Q14" s="40"/>
      <c r="R14" s="16" t="str">
        <f t="shared" si="3"/>
        <v/>
      </c>
    </row>
    <row r="15" spans="1:18" ht="42" customHeight="1" x14ac:dyDescent="0.2">
      <c r="A15" s="117" t="s">
        <v>126</v>
      </c>
      <c r="B15" s="113" t="str">
        <f>IF(中学校新人駅伝入力シート!F18="","",中学校新人駅伝入力シート!F18)</f>
        <v/>
      </c>
      <c r="C15" s="114"/>
      <c r="D15" s="114"/>
      <c r="E15" s="115"/>
      <c r="F15" s="16" t="str">
        <f t="shared" si="0"/>
        <v/>
      </c>
      <c r="G15" s="17" t="str">
        <f>IF(B15="","",中学校新人駅伝入力シート!G19)</f>
        <v/>
      </c>
      <c r="H15" s="40"/>
      <c r="I15" s="16" t="str">
        <f t="shared" si="1"/>
        <v/>
      </c>
      <c r="J15" s="117" t="s">
        <v>126</v>
      </c>
      <c r="K15" s="113" t="str">
        <f>IF(中学校新人駅伝入力シート!J18="","",中学校新人駅伝入力シート!J18)</f>
        <v/>
      </c>
      <c r="L15" s="114"/>
      <c r="M15" s="114"/>
      <c r="N15" s="115"/>
      <c r="O15" s="16" t="str">
        <f t="shared" si="2"/>
        <v/>
      </c>
      <c r="P15" s="17" t="str">
        <f>IF(K15="","",中学校新人駅伝入力シート!K19)</f>
        <v/>
      </c>
      <c r="Q15" s="40"/>
      <c r="R15" s="16" t="str">
        <f t="shared" si="3"/>
        <v/>
      </c>
    </row>
    <row r="16" spans="1:18" ht="42" customHeight="1" x14ac:dyDescent="0.2">
      <c r="A16" s="117" t="s">
        <v>127</v>
      </c>
      <c r="B16" s="113" t="str">
        <f>IF(中学校新人駅伝入力シート!F20="","",中学校新人駅伝入力シート!F20)</f>
        <v/>
      </c>
      <c r="C16" s="114"/>
      <c r="D16" s="114"/>
      <c r="E16" s="115"/>
      <c r="F16" s="16" t="str">
        <f t="shared" si="0"/>
        <v/>
      </c>
      <c r="G16" s="17" t="str">
        <f>IF(B16="","",中学校新人駅伝入力シート!G21)</f>
        <v/>
      </c>
      <c r="H16" s="40"/>
      <c r="I16" s="16" t="str">
        <f t="shared" si="1"/>
        <v/>
      </c>
      <c r="J16" s="117" t="s">
        <v>127</v>
      </c>
      <c r="K16" s="113" t="str">
        <f>IF(中学校新人駅伝入力シート!J20="","",中学校新人駅伝入力シート!J20)</f>
        <v/>
      </c>
      <c r="L16" s="114"/>
      <c r="M16" s="114"/>
      <c r="N16" s="115"/>
      <c r="O16" s="16" t="str">
        <f t="shared" si="2"/>
        <v/>
      </c>
      <c r="P16" s="17" t="str">
        <f>IF(K16="","",中学校新人駅伝入力シート!K21)</f>
        <v/>
      </c>
      <c r="Q16" s="40"/>
      <c r="R16" s="16" t="str">
        <f t="shared" si="3"/>
        <v/>
      </c>
    </row>
    <row r="17" spans="1:18" ht="42" customHeight="1" x14ac:dyDescent="0.2">
      <c r="A17" s="117" t="s">
        <v>128</v>
      </c>
      <c r="B17" s="113" t="str">
        <f>IF(中学校新人駅伝入力シート!F22="","",中学校新人駅伝入力シート!F22)</f>
        <v/>
      </c>
      <c r="C17" s="114"/>
      <c r="D17" s="114"/>
      <c r="E17" s="115"/>
      <c r="F17" s="16" t="str">
        <f t="shared" si="0"/>
        <v/>
      </c>
      <c r="G17" s="17" t="str">
        <f>IF(B17="","",中学校新人駅伝入力シート!G23)</f>
        <v/>
      </c>
      <c r="H17" s="40"/>
      <c r="I17" s="16" t="str">
        <f t="shared" si="1"/>
        <v/>
      </c>
      <c r="J17" s="117" t="s">
        <v>128</v>
      </c>
      <c r="K17" s="113" t="str">
        <f>IF(中学校新人駅伝入力シート!J22="","",中学校新人駅伝入力シート!J22)</f>
        <v/>
      </c>
      <c r="L17" s="114"/>
      <c r="M17" s="114"/>
      <c r="N17" s="115"/>
      <c r="O17" s="16" t="str">
        <f>IF(K17="","","女")</f>
        <v/>
      </c>
      <c r="P17" s="17" t="str">
        <f>IF(K17="","",中学校新人駅伝入力シート!K23)</f>
        <v/>
      </c>
      <c r="Q17" s="40"/>
      <c r="R17" s="16" t="str">
        <f>IF(K17="","","良好")</f>
        <v/>
      </c>
    </row>
    <row r="18" spans="1:18" ht="42" customHeight="1" x14ac:dyDescent="0.2">
      <c r="A18" s="117" t="s">
        <v>129</v>
      </c>
      <c r="B18" s="113" t="str">
        <f>IF(中学校新人駅伝入力シート!F24="","",中学校新人駅伝入力シート!F24)</f>
        <v/>
      </c>
      <c r="C18" s="114"/>
      <c r="D18" s="114"/>
      <c r="E18" s="115"/>
      <c r="F18" s="16" t="str">
        <f t="shared" si="0"/>
        <v/>
      </c>
      <c r="G18" s="17" t="str">
        <f>IF(B18="","",中学校新人駅伝入力シート!G25)</f>
        <v/>
      </c>
      <c r="H18" s="40"/>
      <c r="I18" s="16" t="str">
        <f t="shared" si="1"/>
        <v/>
      </c>
      <c r="J18" s="117" t="s">
        <v>129</v>
      </c>
      <c r="K18" s="113" t="str">
        <f>IF(中学校新人駅伝入力シート!J24="","",中学校新人駅伝入力シート!J24)</f>
        <v/>
      </c>
      <c r="L18" s="114"/>
      <c r="M18" s="114"/>
      <c r="N18" s="115"/>
      <c r="O18" s="16" t="str">
        <f>IF(K18="","","女")</f>
        <v/>
      </c>
      <c r="P18" s="17" t="str">
        <f>IF(K18="","",中学校新人駅伝入力シート!K25)</f>
        <v/>
      </c>
      <c r="Q18" s="40"/>
      <c r="R18" s="16" t="str">
        <f>IF(K18="","","良好")</f>
        <v/>
      </c>
    </row>
    <row r="19" spans="1:18" ht="42" customHeight="1" x14ac:dyDescent="0.2">
      <c r="A19" s="117" t="s">
        <v>130</v>
      </c>
      <c r="B19" s="113" t="str">
        <f>IF(中学校新人駅伝入力シート!F26="","",中学校新人駅伝入力シート!F26)</f>
        <v/>
      </c>
      <c r="C19" s="114"/>
      <c r="D19" s="114"/>
      <c r="E19" s="115"/>
      <c r="F19" s="16" t="str">
        <f t="shared" si="0"/>
        <v/>
      </c>
      <c r="G19" s="17" t="str">
        <f>IF(B19="","",中学校新人駅伝入力シート!G27)</f>
        <v/>
      </c>
      <c r="H19" s="40"/>
      <c r="I19" s="16" t="str">
        <f t="shared" si="1"/>
        <v/>
      </c>
      <c r="J19" s="117" t="s">
        <v>130</v>
      </c>
      <c r="K19" s="113" t="str">
        <f>IF(中学校新人駅伝入力シート!J26="","",中学校新人駅伝入力シート!J26)</f>
        <v/>
      </c>
      <c r="L19" s="114"/>
      <c r="M19" s="114"/>
      <c r="N19" s="115"/>
      <c r="O19" s="16" t="str">
        <f t="shared" ref="O19" si="4">IF(K19="","","女")</f>
        <v/>
      </c>
      <c r="P19" s="17" t="str">
        <f>IF(K19="","",中学校新人駅伝入力シート!K27)</f>
        <v/>
      </c>
      <c r="Q19" s="40"/>
      <c r="R19" s="16" t="str">
        <f t="shared" ref="R19" si="5">IF(K19="","","良好")</f>
        <v/>
      </c>
    </row>
    <row r="20" spans="1:18" ht="42" customHeight="1" x14ac:dyDescent="0.2">
      <c r="A20" s="117" t="s">
        <v>131</v>
      </c>
      <c r="B20" s="113" t="str">
        <f>IF(中学校新人駅伝入力シート!F28="","",中学校新人駅伝入力シート!F28)</f>
        <v/>
      </c>
      <c r="C20" s="114"/>
      <c r="D20" s="114"/>
      <c r="E20" s="115"/>
      <c r="F20" s="16" t="str">
        <f t="shared" ref="F20" si="6">IF(B20="","","男")</f>
        <v/>
      </c>
      <c r="G20" s="17" t="str">
        <f>IF(B20="","",中学校新人駅伝入力シート!G29)</f>
        <v/>
      </c>
      <c r="H20" s="40"/>
      <c r="I20" s="16" t="str">
        <f t="shared" ref="I20" si="7">IF(B20="","","良好")</f>
        <v/>
      </c>
    </row>
  </sheetData>
  <mergeCells count="41">
    <mergeCell ref="K16:N16"/>
    <mergeCell ref="M1:P1"/>
    <mergeCell ref="M2:P2"/>
    <mergeCell ref="J4:P4"/>
    <mergeCell ref="K6:M6"/>
    <mergeCell ref="P6:Q6"/>
    <mergeCell ref="K7:M7"/>
    <mergeCell ref="P7:Q7"/>
    <mergeCell ref="K8:M8"/>
    <mergeCell ref="P8:R8"/>
    <mergeCell ref="K9:M9"/>
    <mergeCell ref="P9:R9"/>
    <mergeCell ref="K11:N11"/>
    <mergeCell ref="K12:N12"/>
    <mergeCell ref="K13:N13"/>
    <mergeCell ref="K14:N14"/>
    <mergeCell ref="K15:N15"/>
    <mergeCell ref="B9:D9"/>
    <mergeCell ref="G9:I9"/>
    <mergeCell ref="B13:E13"/>
    <mergeCell ref="B14:E14"/>
    <mergeCell ref="B15:E15"/>
    <mergeCell ref="B11:E11"/>
    <mergeCell ref="B12:E12"/>
    <mergeCell ref="B16:E16"/>
    <mergeCell ref="D1:G1"/>
    <mergeCell ref="D2:G2"/>
    <mergeCell ref="B6:D6"/>
    <mergeCell ref="B7:D7"/>
    <mergeCell ref="B8:D8"/>
    <mergeCell ref="G8:I8"/>
    <mergeCell ref="A4:G4"/>
    <mergeCell ref="G6:H6"/>
    <mergeCell ref="G7:H7"/>
    <mergeCell ref="B20:E20"/>
    <mergeCell ref="K19:N19"/>
    <mergeCell ref="B17:E17"/>
    <mergeCell ref="B18:E18"/>
    <mergeCell ref="B19:E19"/>
    <mergeCell ref="K17:N17"/>
    <mergeCell ref="K18:N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ignoredErrors>
    <ignoredError sqref="K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はじめに</vt:lpstr>
      <vt:lpstr>②市民駅伝入力シート</vt:lpstr>
      <vt:lpstr>中学校新人駅伝入力シート</vt:lpstr>
      <vt:lpstr>市民駅伝大会申込用紙（印刷して送付）</vt:lpstr>
      <vt:lpstr>中学校新人駅伝大会申込用紙（印刷して送付）</vt:lpstr>
      <vt:lpstr>はじめに!Print_Area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鍵本正彦</dc:creator>
  <cp:lastModifiedBy>鍵本BUCCHI～。</cp:lastModifiedBy>
  <cp:lastPrinted>2019-12-17T09:10:52Z</cp:lastPrinted>
  <dcterms:created xsi:type="dcterms:W3CDTF">2013-07-31T04:02:36Z</dcterms:created>
  <dcterms:modified xsi:type="dcterms:W3CDTF">2019-12-26T22:54:46Z</dcterms:modified>
</cp:coreProperties>
</file>