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ac173b7cec64884/①仕事/③陸上/②専門部/陸上専門部共有用/2024陸上/エントリーフォーマット/"/>
    </mc:Choice>
  </mc:AlternateContent>
  <xr:revisionPtr revIDLastSave="421" documentId="11_EDB90E7B5FC13B22B5647C3067B47532FD2CBC66" xr6:coauthVersionLast="47" xr6:coauthVersionMax="47" xr10:uidLastSave="{F4EF09CD-C5B0-42B9-BA1E-08494714FDC4}"/>
  <bookViews>
    <workbookView xWindow="-108" yWindow="-108" windowWidth="23256" windowHeight="12456" tabRatio="816" xr2:uid="{00000000-000D-0000-FFFF-FFFF00000000}"/>
  </bookViews>
  <sheets>
    <sheet name="はじめに" sheetId="5" r:id="rId1"/>
    <sheet name="中学生の部" sheetId="3" r:id="rId2"/>
    <sheet name="中学生の部申込一覧表" sheetId="8" r:id="rId3"/>
    <sheet name="小学生の部" sheetId="2" r:id="rId4"/>
    <sheet name="小学生の部申込一覧表" sheetId="9" r:id="rId5"/>
    <sheet name="高校の部" sheetId="1" r:id="rId6"/>
    <sheet name="高校の部申込一覧表" sheetId="7" r:id="rId7"/>
    <sheet name="一般の部" sheetId="4" r:id="rId8"/>
    <sheet name="一般の部申込一覧表" sheetId="6" r:id="rId9"/>
    <sheet name="小学生の部参加状況届" sheetId="14" r:id="rId10"/>
    <sheet name="中学生の部参加状況届" sheetId="13" r:id="rId11"/>
    <sheet name="高校の部参加状況届" sheetId="12" r:id="rId12"/>
    <sheet name="一般の部参加状況届" sheetId="11" r:id="rId13"/>
    <sheet name="Sheet1" sheetId="15" r:id="rId14"/>
  </sheets>
  <definedNames>
    <definedName name="_xlnm.Print_Area" localSheetId="2">中学生の部申込一覧表!$A$1:$BL$49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6" l="1"/>
  <c r="AA5" i="6"/>
  <c r="AA6" i="6"/>
  <c r="AA7" i="6"/>
  <c r="AA8" i="6"/>
  <c r="AA9" i="6"/>
  <c r="AA10" i="6"/>
  <c r="AA11" i="6"/>
  <c r="AA12" i="6"/>
  <c r="AA4" i="6"/>
  <c r="K26" i="6"/>
  <c r="K27" i="6"/>
  <c r="K28" i="6"/>
  <c r="K29" i="6"/>
  <c r="K30" i="6"/>
  <c r="K31" i="6"/>
  <c r="K32" i="6"/>
  <c r="K33" i="6"/>
  <c r="K25" i="6"/>
  <c r="K2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14" i="6"/>
  <c r="C2" i="3"/>
  <c r="AQ48" i="14"/>
  <c r="AA48" i="14"/>
  <c r="K48" i="14"/>
  <c r="AQ45" i="14"/>
  <c r="AA45" i="14"/>
  <c r="K45" i="14"/>
  <c r="AH39" i="14"/>
  <c r="R39" i="14"/>
  <c r="B39" i="14"/>
  <c r="AH37" i="14"/>
  <c r="R37" i="14"/>
  <c r="B37" i="14"/>
  <c r="AV33" i="14"/>
  <c r="AS33" i="14"/>
  <c r="AQ33" i="14"/>
  <c r="AP33" i="14"/>
  <c r="AO33" i="14"/>
  <c r="AN33" i="14"/>
  <c r="AI33" i="14"/>
  <c r="AF33" i="14"/>
  <c r="AC33" i="14"/>
  <c r="AA33" i="14"/>
  <c r="Z33" i="14"/>
  <c r="Y33" i="14"/>
  <c r="X33" i="14"/>
  <c r="S33" i="14"/>
  <c r="P33" i="14"/>
  <c r="M33" i="14"/>
  <c r="K33" i="14"/>
  <c r="J33" i="14"/>
  <c r="I33" i="14"/>
  <c r="H33" i="14"/>
  <c r="G33" i="14"/>
  <c r="F33" i="14"/>
  <c r="E33" i="14"/>
  <c r="D33" i="14"/>
  <c r="C33" i="14"/>
  <c r="AV32" i="14"/>
  <c r="AS32" i="14"/>
  <c r="AQ32" i="14"/>
  <c r="AP32" i="14"/>
  <c r="AO32" i="14"/>
  <c r="AN32" i="14"/>
  <c r="AI32" i="14"/>
  <c r="AF32" i="14"/>
  <c r="AC32" i="14"/>
  <c r="AA32" i="14"/>
  <c r="Z32" i="14"/>
  <c r="Y32" i="14"/>
  <c r="X32" i="14"/>
  <c r="S32" i="14"/>
  <c r="P32" i="14"/>
  <c r="M32" i="14"/>
  <c r="K32" i="14"/>
  <c r="J32" i="14"/>
  <c r="I32" i="14"/>
  <c r="H32" i="14"/>
  <c r="G32" i="14"/>
  <c r="F32" i="14"/>
  <c r="E32" i="14"/>
  <c r="D32" i="14"/>
  <c r="C32" i="14"/>
  <c r="AV31" i="14"/>
  <c r="AS31" i="14"/>
  <c r="AQ31" i="14"/>
  <c r="AP31" i="14"/>
  <c r="AO31" i="14"/>
  <c r="AN31" i="14"/>
  <c r="AI31" i="14"/>
  <c r="AF31" i="14"/>
  <c r="AC31" i="14"/>
  <c r="AA31" i="14"/>
  <c r="Z31" i="14"/>
  <c r="Y31" i="14"/>
  <c r="X31" i="14"/>
  <c r="S31" i="14"/>
  <c r="P31" i="14"/>
  <c r="M31" i="14"/>
  <c r="K31" i="14"/>
  <c r="J31" i="14"/>
  <c r="I31" i="14"/>
  <c r="H31" i="14"/>
  <c r="G31" i="14"/>
  <c r="F31" i="14"/>
  <c r="E31" i="14"/>
  <c r="D31" i="14"/>
  <c r="C31" i="14"/>
  <c r="AV30" i="14"/>
  <c r="AS30" i="14"/>
  <c r="AQ30" i="14"/>
  <c r="AP30" i="14"/>
  <c r="AO30" i="14"/>
  <c r="AN30" i="14"/>
  <c r="AI30" i="14"/>
  <c r="AF30" i="14"/>
  <c r="AC30" i="14"/>
  <c r="AA30" i="14"/>
  <c r="Z30" i="14"/>
  <c r="Y30" i="14"/>
  <c r="X30" i="14"/>
  <c r="S30" i="14"/>
  <c r="P30" i="14"/>
  <c r="M30" i="14"/>
  <c r="K30" i="14"/>
  <c r="J30" i="14"/>
  <c r="I30" i="14"/>
  <c r="H30" i="14"/>
  <c r="G30" i="14"/>
  <c r="F30" i="14"/>
  <c r="E30" i="14"/>
  <c r="D30" i="14"/>
  <c r="C30" i="14"/>
  <c r="AV29" i="14"/>
  <c r="AS29" i="14"/>
  <c r="AQ29" i="14"/>
  <c r="AP29" i="14"/>
  <c r="AO29" i="14"/>
  <c r="AN29" i="14"/>
  <c r="AI29" i="14"/>
  <c r="AF29" i="14"/>
  <c r="AC29" i="14"/>
  <c r="AA29" i="14"/>
  <c r="Z29" i="14"/>
  <c r="Y29" i="14"/>
  <c r="X29" i="14"/>
  <c r="S29" i="14"/>
  <c r="P29" i="14"/>
  <c r="M29" i="14"/>
  <c r="K29" i="14"/>
  <c r="J29" i="14"/>
  <c r="I29" i="14"/>
  <c r="H29" i="14"/>
  <c r="G29" i="14"/>
  <c r="F29" i="14"/>
  <c r="E29" i="14"/>
  <c r="D29" i="14"/>
  <c r="C29" i="14"/>
  <c r="AV28" i="14"/>
  <c r="AS28" i="14"/>
  <c r="AQ28" i="14"/>
  <c r="AP28" i="14"/>
  <c r="AO28" i="14"/>
  <c r="AN28" i="14"/>
  <c r="AI28" i="14"/>
  <c r="AF28" i="14"/>
  <c r="AC28" i="14"/>
  <c r="AA28" i="14"/>
  <c r="Z28" i="14"/>
  <c r="Y28" i="14"/>
  <c r="X28" i="14"/>
  <c r="S28" i="14"/>
  <c r="P28" i="14"/>
  <c r="M28" i="14"/>
  <c r="K28" i="14"/>
  <c r="J28" i="14"/>
  <c r="I28" i="14"/>
  <c r="H28" i="14"/>
  <c r="G28" i="14"/>
  <c r="F28" i="14"/>
  <c r="E28" i="14"/>
  <c r="D28" i="14"/>
  <c r="C28" i="14"/>
  <c r="AV27" i="14"/>
  <c r="AS27" i="14"/>
  <c r="AQ27" i="14"/>
  <c r="AP27" i="14"/>
  <c r="AO27" i="14"/>
  <c r="AN27" i="14"/>
  <c r="AI27" i="14"/>
  <c r="AF27" i="14"/>
  <c r="AC27" i="14"/>
  <c r="AA27" i="14"/>
  <c r="Z27" i="14"/>
  <c r="Y27" i="14"/>
  <c r="X27" i="14"/>
  <c r="S27" i="14"/>
  <c r="P27" i="14"/>
  <c r="M27" i="14"/>
  <c r="K27" i="14"/>
  <c r="J27" i="14"/>
  <c r="I27" i="14"/>
  <c r="H27" i="14"/>
  <c r="G27" i="14"/>
  <c r="F27" i="14"/>
  <c r="E27" i="14"/>
  <c r="D27" i="14"/>
  <c r="C27" i="14"/>
  <c r="AV26" i="14"/>
  <c r="AS26" i="14"/>
  <c r="AQ26" i="14"/>
  <c r="AP26" i="14"/>
  <c r="AO26" i="14"/>
  <c r="AN26" i="14"/>
  <c r="AI26" i="14"/>
  <c r="AF26" i="14"/>
  <c r="AC26" i="14"/>
  <c r="AA26" i="14"/>
  <c r="Z26" i="14"/>
  <c r="Y26" i="14"/>
  <c r="X26" i="14"/>
  <c r="S26" i="14"/>
  <c r="P26" i="14"/>
  <c r="M26" i="14"/>
  <c r="K26" i="14"/>
  <c r="J26" i="14"/>
  <c r="I26" i="14"/>
  <c r="H26" i="14"/>
  <c r="G26" i="14"/>
  <c r="F26" i="14"/>
  <c r="E26" i="14"/>
  <c r="D26" i="14"/>
  <c r="C26" i="14"/>
  <c r="AV25" i="14"/>
  <c r="AS25" i="14"/>
  <c r="AQ25" i="14"/>
  <c r="AP25" i="14"/>
  <c r="AO25" i="14"/>
  <c r="AN25" i="14"/>
  <c r="AI25" i="14"/>
  <c r="AF25" i="14"/>
  <c r="AC25" i="14"/>
  <c r="AA25" i="14"/>
  <c r="Z25" i="14"/>
  <c r="Y25" i="14"/>
  <c r="X25" i="14"/>
  <c r="S25" i="14"/>
  <c r="P25" i="14"/>
  <c r="M25" i="14"/>
  <c r="K25" i="14"/>
  <c r="J25" i="14"/>
  <c r="I25" i="14"/>
  <c r="H25" i="14"/>
  <c r="G25" i="14"/>
  <c r="F25" i="14"/>
  <c r="E25" i="14"/>
  <c r="D25" i="14"/>
  <c r="C25" i="14"/>
  <c r="AV24" i="14"/>
  <c r="AS24" i="14"/>
  <c r="AQ24" i="14"/>
  <c r="AP24" i="14"/>
  <c r="AO24" i="14"/>
  <c r="AN24" i="14"/>
  <c r="AI24" i="14"/>
  <c r="AF24" i="14"/>
  <c r="AC24" i="14"/>
  <c r="AA24" i="14"/>
  <c r="Z24" i="14"/>
  <c r="Y24" i="14"/>
  <c r="X24" i="14"/>
  <c r="S24" i="14"/>
  <c r="P24" i="14"/>
  <c r="M24" i="14"/>
  <c r="K24" i="14"/>
  <c r="J24" i="14"/>
  <c r="I24" i="14"/>
  <c r="H24" i="14"/>
  <c r="G24" i="14"/>
  <c r="F24" i="14"/>
  <c r="E24" i="14"/>
  <c r="D24" i="14"/>
  <c r="C24" i="14"/>
  <c r="AV23" i="14"/>
  <c r="AS23" i="14"/>
  <c r="AQ23" i="14"/>
  <c r="AP23" i="14"/>
  <c r="AO23" i="14"/>
  <c r="AN23" i="14"/>
  <c r="AI23" i="14"/>
  <c r="AF23" i="14"/>
  <c r="AC23" i="14"/>
  <c r="AA23" i="14"/>
  <c r="Z23" i="14"/>
  <c r="Y23" i="14"/>
  <c r="X23" i="14"/>
  <c r="S23" i="14"/>
  <c r="P23" i="14"/>
  <c r="M23" i="14"/>
  <c r="K23" i="14"/>
  <c r="J23" i="14"/>
  <c r="I23" i="14"/>
  <c r="H23" i="14"/>
  <c r="G23" i="14"/>
  <c r="F23" i="14"/>
  <c r="E23" i="14"/>
  <c r="D23" i="14"/>
  <c r="C23" i="14"/>
  <c r="AV22" i="14"/>
  <c r="AS22" i="14"/>
  <c r="AQ22" i="14"/>
  <c r="AP22" i="14"/>
  <c r="AO22" i="14"/>
  <c r="AN22" i="14"/>
  <c r="AI22" i="14"/>
  <c r="AF22" i="14"/>
  <c r="AC22" i="14"/>
  <c r="AA22" i="14"/>
  <c r="Z22" i="14"/>
  <c r="Y22" i="14"/>
  <c r="X22" i="14"/>
  <c r="S22" i="14"/>
  <c r="P22" i="14"/>
  <c r="M22" i="14"/>
  <c r="K22" i="14"/>
  <c r="J22" i="14"/>
  <c r="I22" i="14"/>
  <c r="H22" i="14"/>
  <c r="G22" i="14"/>
  <c r="F22" i="14"/>
  <c r="E22" i="14"/>
  <c r="D22" i="14"/>
  <c r="C22" i="14"/>
  <c r="AV21" i="14"/>
  <c r="AS21" i="14"/>
  <c r="AQ21" i="14"/>
  <c r="AP21" i="14"/>
  <c r="AO21" i="14"/>
  <c r="AN21" i="14"/>
  <c r="AI21" i="14"/>
  <c r="AF21" i="14"/>
  <c r="AC21" i="14"/>
  <c r="AA21" i="14"/>
  <c r="Z21" i="14"/>
  <c r="Y21" i="14"/>
  <c r="X21" i="14"/>
  <c r="S21" i="14"/>
  <c r="P21" i="14"/>
  <c r="M21" i="14"/>
  <c r="K21" i="14"/>
  <c r="J21" i="14"/>
  <c r="I21" i="14"/>
  <c r="H21" i="14"/>
  <c r="G21" i="14"/>
  <c r="F21" i="14"/>
  <c r="E21" i="14"/>
  <c r="D21" i="14"/>
  <c r="C21" i="14"/>
  <c r="AV20" i="14"/>
  <c r="AS20" i="14"/>
  <c r="AQ20" i="14"/>
  <c r="AP20" i="14"/>
  <c r="AO20" i="14"/>
  <c r="AN20" i="14"/>
  <c r="AI20" i="14"/>
  <c r="AF20" i="14"/>
  <c r="AC20" i="14"/>
  <c r="AA20" i="14"/>
  <c r="Z20" i="14"/>
  <c r="Y20" i="14"/>
  <c r="X20" i="14"/>
  <c r="S20" i="14"/>
  <c r="P20" i="14"/>
  <c r="M20" i="14"/>
  <c r="K20" i="14"/>
  <c r="J20" i="14"/>
  <c r="I20" i="14"/>
  <c r="H20" i="14"/>
  <c r="G20" i="14"/>
  <c r="F20" i="14"/>
  <c r="E20" i="14"/>
  <c r="D20" i="14"/>
  <c r="C20" i="14"/>
  <c r="AV19" i="14"/>
  <c r="AS19" i="14"/>
  <c r="AQ19" i="14"/>
  <c r="AP19" i="14"/>
  <c r="AO19" i="14"/>
  <c r="AN19" i="14"/>
  <c r="AI19" i="14"/>
  <c r="AF19" i="14"/>
  <c r="AC19" i="14"/>
  <c r="AA19" i="14"/>
  <c r="Z19" i="14"/>
  <c r="Y19" i="14"/>
  <c r="X19" i="14"/>
  <c r="S19" i="14"/>
  <c r="P19" i="14"/>
  <c r="M19" i="14"/>
  <c r="K19" i="14"/>
  <c r="J19" i="14"/>
  <c r="I19" i="14"/>
  <c r="H19" i="14"/>
  <c r="G19" i="14"/>
  <c r="F19" i="14"/>
  <c r="E19" i="14"/>
  <c r="D19" i="14"/>
  <c r="C19" i="14"/>
  <c r="AV18" i="14"/>
  <c r="AS18" i="14"/>
  <c r="AQ18" i="14"/>
  <c r="AP18" i="14"/>
  <c r="AO18" i="14"/>
  <c r="AN18" i="14"/>
  <c r="AI18" i="14"/>
  <c r="AF18" i="14"/>
  <c r="AC18" i="14"/>
  <c r="AA18" i="14"/>
  <c r="Z18" i="14"/>
  <c r="Y18" i="14"/>
  <c r="X18" i="14"/>
  <c r="S18" i="14"/>
  <c r="P18" i="14"/>
  <c r="M18" i="14"/>
  <c r="K18" i="14"/>
  <c r="J18" i="14"/>
  <c r="I18" i="14"/>
  <c r="H18" i="14"/>
  <c r="G18" i="14"/>
  <c r="F18" i="14"/>
  <c r="E18" i="14"/>
  <c r="D18" i="14"/>
  <c r="C18" i="14"/>
  <c r="AV17" i="14"/>
  <c r="AS17" i="14"/>
  <c r="AQ17" i="14"/>
  <c r="AP17" i="14"/>
  <c r="AO17" i="14"/>
  <c r="AN17" i="14"/>
  <c r="AI17" i="14"/>
  <c r="AF17" i="14"/>
  <c r="AC17" i="14"/>
  <c r="AA17" i="14"/>
  <c r="Z17" i="14"/>
  <c r="Y17" i="14"/>
  <c r="X17" i="14"/>
  <c r="S17" i="14"/>
  <c r="P17" i="14"/>
  <c r="M17" i="14"/>
  <c r="K17" i="14"/>
  <c r="J17" i="14"/>
  <c r="I17" i="14"/>
  <c r="H17" i="14"/>
  <c r="G17" i="14"/>
  <c r="F17" i="14"/>
  <c r="E17" i="14"/>
  <c r="D17" i="14"/>
  <c r="C17" i="14"/>
  <c r="AV16" i="14"/>
  <c r="AS16" i="14"/>
  <c r="AQ16" i="14"/>
  <c r="AP16" i="14"/>
  <c r="AO16" i="14"/>
  <c r="AN16" i="14"/>
  <c r="AI16" i="14"/>
  <c r="AF16" i="14"/>
  <c r="AC16" i="14"/>
  <c r="AA16" i="14"/>
  <c r="Z16" i="14"/>
  <c r="Y16" i="14"/>
  <c r="X16" i="14"/>
  <c r="S16" i="14"/>
  <c r="P16" i="14"/>
  <c r="M16" i="14"/>
  <c r="K16" i="14"/>
  <c r="J16" i="14"/>
  <c r="I16" i="14"/>
  <c r="H16" i="14"/>
  <c r="G16" i="14"/>
  <c r="F16" i="14"/>
  <c r="E16" i="14"/>
  <c r="D16" i="14"/>
  <c r="C16" i="14"/>
  <c r="AV15" i="14"/>
  <c r="AS15" i="14"/>
  <c r="AQ15" i="14"/>
  <c r="AP15" i="14"/>
  <c r="AO15" i="14"/>
  <c r="AN15" i="14"/>
  <c r="AI15" i="14"/>
  <c r="AF15" i="14"/>
  <c r="AC15" i="14"/>
  <c r="AA15" i="14"/>
  <c r="Z15" i="14"/>
  <c r="Y15" i="14"/>
  <c r="X15" i="14"/>
  <c r="S15" i="14"/>
  <c r="P15" i="14"/>
  <c r="M15" i="14"/>
  <c r="K15" i="14"/>
  <c r="J15" i="14"/>
  <c r="I15" i="14"/>
  <c r="H15" i="14"/>
  <c r="G15" i="14"/>
  <c r="F15" i="14"/>
  <c r="E15" i="14"/>
  <c r="D15" i="14"/>
  <c r="C15" i="14"/>
  <c r="AV14" i="14"/>
  <c r="AS14" i="14"/>
  <c r="AQ14" i="14"/>
  <c r="AP14" i="14"/>
  <c r="AO14" i="14"/>
  <c r="AN14" i="14"/>
  <c r="AI14" i="14"/>
  <c r="AF14" i="14"/>
  <c r="AC14" i="14"/>
  <c r="AA14" i="14"/>
  <c r="Z14" i="14"/>
  <c r="Y14" i="14"/>
  <c r="X14" i="14"/>
  <c r="S14" i="14"/>
  <c r="P14" i="14"/>
  <c r="M14" i="14"/>
  <c r="K14" i="14"/>
  <c r="J14" i="14"/>
  <c r="I14" i="14"/>
  <c r="H14" i="14"/>
  <c r="G14" i="14"/>
  <c r="F14" i="14"/>
  <c r="E14" i="14"/>
  <c r="D14" i="14"/>
  <c r="C14" i="14"/>
  <c r="AV13" i="14"/>
  <c r="AS13" i="14"/>
  <c r="AQ13" i="14"/>
  <c r="AP13" i="14"/>
  <c r="AO13" i="14"/>
  <c r="AN13" i="14"/>
  <c r="AI13" i="14"/>
  <c r="AF13" i="14"/>
  <c r="AC13" i="14"/>
  <c r="AA13" i="14"/>
  <c r="Z13" i="14"/>
  <c r="Y13" i="14"/>
  <c r="X13" i="14"/>
  <c r="S13" i="14"/>
  <c r="P13" i="14"/>
  <c r="M13" i="14"/>
  <c r="K13" i="14"/>
  <c r="J13" i="14"/>
  <c r="I13" i="14"/>
  <c r="H13" i="14"/>
  <c r="G13" i="14"/>
  <c r="F13" i="14"/>
  <c r="E13" i="14"/>
  <c r="D13" i="14"/>
  <c r="C13" i="14"/>
  <c r="AV12" i="14"/>
  <c r="AS12" i="14"/>
  <c r="AQ12" i="14"/>
  <c r="AP12" i="14"/>
  <c r="AO12" i="14"/>
  <c r="AN12" i="14"/>
  <c r="AI12" i="14"/>
  <c r="AF12" i="14"/>
  <c r="AC12" i="14"/>
  <c r="AA12" i="14"/>
  <c r="Z12" i="14"/>
  <c r="Y12" i="14"/>
  <c r="X12" i="14"/>
  <c r="S12" i="14"/>
  <c r="P12" i="14"/>
  <c r="M12" i="14"/>
  <c r="K12" i="14"/>
  <c r="J12" i="14"/>
  <c r="I12" i="14"/>
  <c r="H12" i="14"/>
  <c r="G12" i="14"/>
  <c r="F12" i="14"/>
  <c r="E12" i="14"/>
  <c r="D12" i="14"/>
  <c r="C12" i="14"/>
  <c r="AV11" i="14"/>
  <c r="AS11" i="14"/>
  <c r="AQ11" i="14"/>
  <c r="AP11" i="14"/>
  <c r="AO11" i="14"/>
  <c r="AN11" i="14"/>
  <c r="AI11" i="14"/>
  <c r="AF11" i="14"/>
  <c r="AC11" i="14"/>
  <c r="AA11" i="14"/>
  <c r="Z11" i="14"/>
  <c r="Y11" i="14"/>
  <c r="X11" i="14"/>
  <c r="S11" i="14"/>
  <c r="P11" i="14"/>
  <c r="M11" i="14"/>
  <c r="K11" i="14"/>
  <c r="J11" i="14"/>
  <c r="I11" i="14"/>
  <c r="H11" i="14"/>
  <c r="G11" i="14"/>
  <c r="F11" i="14"/>
  <c r="E11" i="14"/>
  <c r="D11" i="14"/>
  <c r="C11" i="14"/>
  <c r="AV10" i="14"/>
  <c r="AS10" i="14"/>
  <c r="AQ10" i="14"/>
  <c r="AP10" i="14"/>
  <c r="AO10" i="14"/>
  <c r="AN10" i="14"/>
  <c r="AI10" i="14"/>
  <c r="AF10" i="14"/>
  <c r="AC10" i="14"/>
  <c r="AA10" i="14"/>
  <c r="Z10" i="14"/>
  <c r="Y10" i="14"/>
  <c r="X10" i="14"/>
  <c r="S10" i="14"/>
  <c r="P10" i="14"/>
  <c r="M10" i="14"/>
  <c r="K10" i="14"/>
  <c r="J10" i="14"/>
  <c r="I10" i="14"/>
  <c r="H10" i="14"/>
  <c r="G10" i="14"/>
  <c r="F10" i="14"/>
  <c r="E10" i="14"/>
  <c r="D10" i="14"/>
  <c r="C10" i="14"/>
  <c r="AV9" i="14"/>
  <c r="AS9" i="14"/>
  <c r="AQ9" i="14"/>
  <c r="AP9" i="14"/>
  <c r="AO9" i="14"/>
  <c r="AN9" i="14"/>
  <c r="AI9" i="14"/>
  <c r="AF9" i="14"/>
  <c r="AC9" i="14"/>
  <c r="AA9" i="14"/>
  <c r="Z9" i="14"/>
  <c r="Y9" i="14"/>
  <c r="X9" i="14"/>
  <c r="S9" i="14"/>
  <c r="P9" i="14"/>
  <c r="M9" i="14"/>
  <c r="K9" i="14"/>
  <c r="J9" i="14"/>
  <c r="I9" i="14"/>
  <c r="H9" i="14"/>
  <c r="G9" i="14"/>
  <c r="F9" i="14"/>
  <c r="E9" i="14"/>
  <c r="D9" i="14"/>
  <c r="C9" i="14"/>
  <c r="AV8" i="14"/>
  <c r="AS8" i="14"/>
  <c r="AQ8" i="14"/>
  <c r="AP8" i="14"/>
  <c r="AO8" i="14"/>
  <c r="AN8" i="14"/>
  <c r="AI8" i="14"/>
  <c r="AF8" i="14"/>
  <c r="AC8" i="14"/>
  <c r="AA8" i="14"/>
  <c r="Z8" i="14"/>
  <c r="Y8" i="14"/>
  <c r="X8" i="14"/>
  <c r="S8" i="14"/>
  <c r="P8" i="14"/>
  <c r="M8" i="14"/>
  <c r="K8" i="14"/>
  <c r="J8" i="14"/>
  <c r="I8" i="14"/>
  <c r="H8" i="14"/>
  <c r="G8" i="14"/>
  <c r="F8" i="14"/>
  <c r="E8" i="14"/>
  <c r="D8" i="14"/>
  <c r="C8" i="14"/>
  <c r="AV7" i="14"/>
  <c r="AS7" i="14"/>
  <c r="AQ7" i="14"/>
  <c r="AP7" i="14"/>
  <c r="AO7" i="14"/>
  <c r="AN7" i="14"/>
  <c r="AI7" i="14"/>
  <c r="AF7" i="14"/>
  <c r="AC7" i="14"/>
  <c r="AA7" i="14"/>
  <c r="Z7" i="14"/>
  <c r="Y7" i="14"/>
  <c r="X7" i="14"/>
  <c r="S7" i="14"/>
  <c r="P7" i="14"/>
  <c r="M7" i="14"/>
  <c r="K7" i="14"/>
  <c r="J7" i="14"/>
  <c r="I7" i="14"/>
  <c r="H7" i="14"/>
  <c r="G7" i="14"/>
  <c r="F7" i="14"/>
  <c r="E7" i="14"/>
  <c r="D7" i="14"/>
  <c r="C7" i="14"/>
  <c r="AV6" i="14"/>
  <c r="AS6" i="14"/>
  <c r="AQ6" i="14"/>
  <c r="AP6" i="14"/>
  <c r="AO6" i="14"/>
  <c r="AN6" i="14"/>
  <c r="AI6" i="14"/>
  <c r="AF6" i="14"/>
  <c r="AC6" i="14"/>
  <c r="AA6" i="14"/>
  <c r="Z6" i="14"/>
  <c r="Y6" i="14"/>
  <c r="X6" i="14"/>
  <c r="S6" i="14"/>
  <c r="P6" i="14"/>
  <c r="M6" i="14"/>
  <c r="K6" i="14"/>
  <c r="J6" i="14"/>
  <c r="I6" i="14"/>
  <c r="H6" i="14"/>
  <c r="G6" i="14"/>
  <c r="F6" i="14"/>
  <c r="E6" i="14"/>
  <c r="D6" i="14"/>
  <c r="C6" i="14"/>
  <c r="AV5" i="14"/>
  <c r="AS5" i="14"/>
  <c r="AQ5" i="14"/>
  <c r="AP5" i="14"/>
  <c r="AO5" i="14"/>
  <c r="AN5" i="14"/>
  <c r="AI5" i="14"/>
  <c r="AF5" i="14"/>
  <c r="AC5" i="14"/>
  <c r="AA5" i="14"/>
  <c r="Z5" i="14"/>
  <c r="Y5" i="14"/>
  <c r="X5" i="14"/>
  <c r="S5" i="14"/>
  <c r="P5" i="14"/>
  <c r="M5" i="14"/>
  <c r="K5" i="14"/>
  <c r="J5" i="14"/>
  <c r="I5" i="14"/>
  <c r="H5" i="14"/>
  <c r="G5" i="14"/>
  <c r="F5" i="14"/>
  <c r="E5" i="14"/>
  <c r="D5" i="14"/>
  <c r="C5" i="14"/>
  <c r="AV4" i="14"/>
  <c r="AS4" i="14"/>
  <c r="AQ4" i="14"/>
  <c r="AP4" i="14"/>
  <c r="AO4" i="14"/>
  <c r="AN4" i="14"/>
  <c r="AI4" i="14"/>
  <c r="AF4" i="14"/>
  <c r="AC4" i="14"/>
  <c r="AA4" i="14"/>
  <c r="Z4" i="14"/>
  <c r="Y4" i="14"/>
  <c r="X4" i="14"/>
  <c r="S4" i="14"/>
  <c r="P4" i="14"/>
  <c r="M4" i="14"/>
  <c r="K4" i="14"/>
  <c r="J4" i="14"/>
  <c r="I4" i="14"/>
  <c r="H4" i="14"/>
  <c r="G4" i="14"/>
  <c r="F4" i="14"/>
  <c r="E4" i="14"/>
  <c r="D4" i="14"/>
  <c r="C4" i="14"/>
  <c r="AK1" i="14"/>
  <c r="AI1" i="14"/>
  <c r="U1" i="14"/>
  <c r="S1" i="14"/>
  <c r="E1" i="14"/>
  <c r="C1" i="14"/>
  <c r="BG48" i="13"/>
  <c r="AQ48" i="13"/>
  <c r="AA48" i="13"/>
  <c r="K48" i="13"/>
  <c r="BG45" i="13"/>
  <c r="AQ45" i="13"/>
  <c r="AA45" i="13"/>
  <c r="K45" i="13"/>
  <c r="AX39" i="13"/>
  <c r="AH39" i="13"/>
  <c r="R39" i="13"/>
  <c r="B39" i="13"/>
  <c r="AX37" i="13"/>
  <c r="AH37" i="13"/>
  <c r="R37" i="13"/>
  <c r="B37" i="13"/>
  <c r="BL33" i="13"/>
  <c r="BI33" i="13"/>
  <c r="BG33" i="13"/>
  <c r="BF33" i="13"/>
  <c r="BE33" i="13"/>
  <c r="BD33" i="13"/>
  <c r="AY33" i="13"/>
  <c r="AX33" i="13"/>
  <c r="AV33" i="13"/>
  <c r="AS33" i="13"/>
  <c r="AQ33" i="13"/>
  <c r="AP33" i="13"/>
  <c r="AO33" i="13"/>
  <c r="AN33" i="13"/>
  <c r="AI33" i="13"/>
  <c r="AH33" i="13"/>
  <c r="AF33" i="13"/>
  <c r="AC33" i="13"/>
  <c r="AA33" i="13"/>
  <c r="Z33" i="13"/>
  <c r="Y33" i="13"/>
  <c r="X33" i="13"/>
  <c r="S33" i="13"/>
  <c r="R33" i="13"/>
  <c r="P33" i="13"/>
  <c r="M33" i="13"/>
  <c r="K33" i="13"/>
  <c r="J33" i="13"/>
  <c r="I33" i="13"/>
  <c r="H33" i="13"/>
  <c r="C33" i="13"/>
  <c r="B33" i="13"/>
  <c r="BL32" i="13"/>
  <c r="BI32" i="13"/>
  <c r="BG32" i="13"/>
  <c r="BF32" i="13"/>
  <c r="BE32" i="13"/>
  <c r="BD32" i="13"/>
  <c r="AY32" i="13"/>
  <c r="AX32" i="13"/>
  <c r="AV32" i="13"/>
  <c r="AS32" i="13"/>
  <c r="AQ32" i="13"/>
  <c r="AP32" i="13"/>
  <c r="AO32" i="13"/>
  <c r="AN32" i="13"/>
  <c r="AI32" i="13"/>
  <c r="AH32" i="13"/>
  <c r="AF32" i="13"/>
  <c r="AC32" i="13"/>
  <c r="AA32" i="13"/>
  <c r="Z32" i="13"/>
  <c r="Y32" i="13"/>
  <c r="X32" i="13"/>
  <c r="S32" i="13"/>
  <c r="R32" i="13"/>
  <c r="P32" i="13"/>
  <c r="M32" i="13"/>
  <c r="K32" i="13"/>
  <c r="J32" i="13"/>
  <c r="I32" i="13"/>
  <c r="H32" i="13"/>
  <c r="C32" i="13"/>
  <c r="B32" i="13"/>
  <c r="BL31" i="13"/>
  <c r="BI31" i="13"/>
  <c r="BG31" i="13"/>
  <c r="BF31" i="13"/>
  <c r="BE31" i="13"/>
  <c r="BD31" i="13"/>
  <c r="AY31" i="13"/>
  <c r="AX31" i="13"/>
  <c r="AV31" i="13"/>
  <c r="AS31" i="13"/>
  <c r="AQ31" i="13"/>
  <c r="AP31" i="13"/>
  <c r="AO31" i="13"/>
  <c r="AN31" i="13"/>
  <c r="AI31" i="13"/>
  <c r="AH31" i="13"/>
  <c r="AF31" i="13"/>
  <c r="AC31" i="13"/>
  <c r="AA31" i="13"/>
  <c r="Z31" i="13"/>
  <c r="Y31" i="13"/>
  <c r="X31" i="13"/>
  <c r="S31" i="13"/>
  <c r="R31" i="13"/>
  <c r="P31" i="13"/>
  <c r="M31" i="13"/>
  <c r="K31" i="13"/>
  <c r="J31" i="13"/>
  <c r="I31" i="13"/>
  <c r="H31" i="13"/>
  <c r="C31" i="13"/>
  <c r="B31" i="13"/>
  <c r="BL30" i="13"/>
  <c r="BI30" i="13"/>
  <c r="BG30" i="13"/>
  <c r="BF30" i="13"/>
  <c r="BE30" i="13"/>
  <c r="BD30" i="13"/>
  <c r="AY30" i="13"/>
  <c r="AX30" i="13"/>
  <c r="AV30" i="13"/>
  <c r="AS30" i="13"/>
  <c r="AQ30" i="13"/>
  <c r="AP30" i="13"/>
  <c r="AO30" i="13"/>
  <c r="AN30" i="13"/>
  <c r="AI30" i="13"/>
  <c r="AH30" i="13"/>
  <c r="AF30" i="13"/>
  <c r="AC30" i="13"/>
  <c r="AA30" i="13"/>
  <c r="Z30" i="13"/>
  <c r="Y30" i="13"/>
  <c r="X30" i="13"/>
  <c r="S30" i="13"/>
  <c r="R30" i="13"/>
  <c r="P30" i="13"/>
  <c r="M30" i="13"/>
  <c r="K30" i="13"/>
  <c r="J30" i="13"/>
  <c r="I30" i="13"/>
  <c r="H30" i="13"/>
  <c r="C30" i="13"/>
  <c r="B30" i="13"/>
  <c r="BL29" i="13"/>
  <c r="BI29" i="13"/>
  <c r="BG29" i="13"/>
  <c r="BF29" i="13"/>
  <c r="BE29" i="13"/>
  <c r="BD29" i="13"/>
  <c r="AY29" i="13"/>
  <c r="AX29" i="13"/>
  <c r="AV29" i="13"/>
  <c r="AS29" i="13"/>
  <c r="AQ29" i="13"/>
  <c r="AP29" i="13"/>
  <c r="AO29" i="13"/>
  <c r="AN29" i="13"/>
  <c r="AI29" i="13"/>
  <c r="AH29" i="13"/>
  <c r="AF29" i="13"/>
  <c r="AC29" i="13"/>
  <c r="AA29" i="13"/>
  <c r="Z29" i="13"/>
  <c r="Y29" i="13"/>
  <c r="X29" i="13"/>
  <c r="S29" i="13"/>
  <c r="R29" i="13"/>
  <c r="P29" i="13"/>
  <c r="M29" i="13"/>
  <c r="K29" i="13"/>
  <c r="J29" i="13"/>
  <c r="I29" i="13"/>
  <c r="H29" i="13"/>
  <c r="C29" i="13"/>
  <c r="B29" i="13"/>
  <c r="BL28" i="13"/>
  <c r="BI28" i="13"/>
  <c r="BG28" i="13"/>
  <c r="BF28" i="13"/>
  <c r="BE28" i="13"/>
  <c r="BD28" i="13"/>
  <c r="AY28" i="13"/>
  <c r="AX28" i="13"/>
  <c r="AV28" i="13"/>
  <c r="AS28" i="13"/>
  <c r="AQ28" i="13"/>
  <c r="AP28" i="13"/>
  <c r="AO28" i="13"/>
  <c r="AN28" i="13"/>
  <c r="AI28" i="13"/>
  <c r="AH28" i="13"/>
  <c r="AF28" i="13"/>
  <c r="AC28" i="13"/>
  <c r="AA28" i="13"/>
  <c r="Z28" i="13"/>
  <c r="Y28" i="13"/>
  <c r="X28" i="13"/>
  <c r="S28" i="13"/>
  <c r="R28" i="13"/>
  <c r="P28" i="13"/>
  <c r="M28" i="13"/>
  <c r="K28" i="13"/>
  <c r="J28" i="13"/>
  <c r="I28" i="13"/>
  <c r="H28" i="13"/>
  <c r="C28" i="13"/>
  <c r="B28" i="13"/>
  <c r="BL27" i="13"/>
  <c r="BI27" i="13"/>
  <c r="BG27" i="13"/>
  <c r="BF27" i="13"/>
  <c r="BE27" i="13"/>
  <c r="BD27" i="13"/>
  <c r="AY27" i="13"/>
  <c r="AX27" i="13"/>
  <c r="AV27" i="13"/>
  <c r="AS27" i="13"/>
  <c r="AQ27" i="13"/>
  <c r="AP27" i="13"/>
  <c r="AO27" i="13"/>
  <c r="AN27" i="13"/>
  <c r="AI27" i="13"/>
  <c r="AH27" i="13"/>
  <c r="AF27" i="13"/>
  <c r="AC27" i="13"/>
  <c r="AA27" i="13"/>
  <c r="Z27" i="13"/>
  <c r="Y27" i="13"/>
  <c r="X27" i="13"/>
  <c r="S27" i="13"/>
  <c r="R27" i="13"/>
  <c r="P27" i="13"/>
  <c r="M27" i="13"/>
  <c r="K27" i="13"/>
  <c r="J27" i="13"/>
  <c r="I27" i="13"/>
  <c r="H27" i="13"/>
  <c r="C27" i="13"/>
  <c r="B27" i="13"/>
  <c r="BL26" i="13"/>
  <c r="BI26" i="13"/>
  <c r="BG26" i="13"/>
  <c r="BF26" i="13"/>
  <c r="BE26" i="13"/>
  <c r="BD26" i="13"/>
  <c r="AY26" i="13"/>
  <c r="AX26" i="13"/>
  <c r="AV26" i="13"/>
  <c r="AS26" i="13"/>
  <c r="AQ26" i="13"/>
  <c r="AP26" i="13"/>
  <c r="AO26" i="13"/>
  <c r="AN26" i="13"/>
  <c r="AI26" i="13"/>
  <c r="AH26" i="13"/>
  <c r="AF26" i="13"/>
  <c r="AC26" i="13"/>
  <c r="AA26" i="13"/>
  <c r="Z26" i="13"/>
  <c r="Y26" i="13"/>
  <c r="X26" i="13"/>
  <c r="S26" i="13"/>
  <c r="R26" i="13"/>
  <c r="P26" i="13"/>
  <c r="M26" i="13"/>
  <c r="K26" i="13"/>
  <c r="J26" i="13"/>
  <c r="I26" i="13"/>
  <c r="H26" i="13"/>
  <c r="C26" i="13"/>
  <c r="B26" i="13"/>
  <c r="BL25" i="13"/>
  <c r="BI25" i="13"/>
  <c r="BG25" i="13"/>
  <c r="BF25" i="13"/>
  <c r="BE25" i="13"/>
  <c r="BD25" i="13"/>
  <c r="AY25" i="13"/>
  <c r="AX25" i="13"/>
  <c r="AV25" i="13"/>
  <c r="AS25" i="13"/>
  <c r="AQ25" i="13"/>
  <c r="AP25" i="13"/>
  <c r="AO25" i="13"/>
  <c r="AN25" i="13"/>
  <c r="AI25" i="13"/>
  <c r="AH25" i="13"/>
  <c r="AF25" i="13"/>
  <c r="AC25" i="13"/>
  <c r="AA25" i="13"/>
  <c r="Z25" i="13"/>
  <c r="Y25" i="13"/>
  <c r="X25" i="13"/>
  <c r="S25" i="13"/>
  <c r="R25" i="13"/>
  <c r="P25" i="13"/>
  <c r="M25" i="13"/>
  <c r="K25" i="13"/>
  <c r="J25" i="13"/>
  <c r="I25" i="13"/>
  <c r="H25" i="13"/>
  <c r="C25" i="13"/>
  <c r="B25" i="13"/>
  <c r="BL24" i="13"/>
  <c r="BI24" i="13"/>
  <c r="BG24" i="13"/>
  <c r="BF24" i="13"/>
  <c r="BE24" i="13"/>
  <c r="BD24" i="13"/>
  <c r="AY24" i="13"/>
  <c r="AX24" i="13"/>
  <c r="AV24" i="13"/>
  <c r="AS24" i="13"/>
  <c r="AQ24" i="13"/>
  <c r="AP24" i="13"/>
  <c r="AO24" i="13"/>
  <c r="AN24" i="13"/>
  <c r="AI24" i="13"/>
  <c r="AH24" i="13"/>
  <c r="AF24" i="13"/>
  <c r="AC24" i="13"/>
  <c r="AA24" i="13"/>
  <c r="Z24" i="13"/>
  <c r="Y24" i="13"/>
  <c r="X24" i="13"/>
  <c r="S24" i="13"/>
  <c r="R24" i="13"/>
  <c r="P24" i="13"/>
  <c r="M24" i="13"/>
  <c r="K24" i="13"/>
  <c r="J24" i="13"/>
  <c r="I24" i="13"/>
  <c r="H24" i="13"/>
  <c r="C24" i="13"/>
  <c r="B24" i="13"/>
  <c r="BL23" i="13"/>
  <c r="BI23" i="13"/>
  <c r="BG23" i="13"/>
  <c r="BF23" i="13"/>
  <c r="BE23" i="13"/>
  <c r="BD23" i="13"/>
  <c r="AY23" i="13"/>
  <c r="AX23" i="13"/>
  <c r="AV23" i="13"/>
  <c r="AS23" i="13"/>
  <c r="AQ23" i="13"/>
  <c r="AP23" i="13"/>
  <c r="AO23" i="13"/>
  <c r="AN23" i="13"/>
  <c r="AI23" i="13"/>
  <c r="AH23" i="13"/>
  <c r="AF23" i="13"/>
  <c r="AC23" i="13"/>
  <c r="AA23" i="13"/>
  <c r="Z23" i="13"/>
  <c r="Y23" i="13"/>
  <c r="X23" i="13"/>
  <c r="S23" i="13"/>
  <c r="R23" i="13"/>
  <c r="P23" i="13"/>
  <c r="M23" i="13"/>
  <c r="K23" i="13"/>
  <c r="J23" i="13"/>
  <c r="I23" i="13"/>
  <c r="H23" i="13"/>
  <c r="C23" i="13"/>
  <c r="B23" i="13"/>
  <c r="BL22" i="13"/>
  <c r="BI22" i="13"/>
  <c r="BG22" i="13"/>
  <c r="BF22" i="13"/>
  <c r="BE22" i="13"/>
  <c r="BD22" i="13"/>
  <c r="AY22" i="13"/>
  <c r="AX22" i="13"/>
  <c r="AV22" i="13"/>
  <c r="AS22" i="13"/>
  <c r="AQ22" i="13"/>
  <c r="AP22" i="13"/>
  <c r="AO22" i="13"/>
  <c r="AN22" i="13"/>
  <c r="AI22" i="13"/>
  <c r="AH22" i="13"/>
  <c r="AF22" i="13"/>
  <c r="AC22" i="13"/>
  <c r="AA22" i="13"/>
  <c r="Z22" i="13"/>
  <c r="Y22" i="13"/>
  <c r="X22" i="13"/>
  <c r="S22" i="13"/>
  <c r="R22" i="13"/>
  <c r="P22" i="13"/>
  <c r="M22" i="13"/>
  <c r="K22" i="13"/>
  <c r="J22" i="13"/>
  <c r="I22" i="13"/>
  <c r="H22" i="13"/>
  <c r="C22" i="13"/>
  <c r="B22" i="13"/>
  <c r="BL21" i="13"/>
  <c r="BI21" i="13"/>
  <c r="BG21" i="13"/>
  <c r="BF21" i="13"/>
  <c r="BE21" i="13"/>
  <c r="BD21" i="13"/>
  <c r="AY21" i="13"/>
  <c r="AX21" i="13"/>
  <c r="AV21" i="13"/>
  <c r="AS21" i="13"/>
  <c r="AQ21" i="13"/>
  <c r="AP21" i="13"/>
  <c r="AO21" i="13"/>
  <c r="AN21" i="13"/>
  <c r="AI21" i="13"/>
  <c r="AH21" i="13"/>
  <c r="AF21" i="13"/>
  <c r="AC21" i="13"/>
  <c r="AA21" i="13"/>
  <c r="Z21" i="13"/>
  <c r="Y21" i="13"/>
  <c r="X21" i="13"/>
  <c r="S21" i="13"/>
  <c r="R21" i="13"/>
  <c r="P21" i="13"/>
  <c r="M21" i="13"/>
  <c r="K21" i="13"/>
  <c r="J21" i="13"/>
  <c r="I21" i="13"/>
  <c r="H21" i="13"/>
  <c r="C21" i="13"/>
  <c r="B21" i="13"/>
  <c r="BL20" i="13"/>
  <c r="BI20" i="13"/>
  <c r="BG20" i="13"/>
  <c r="BF20" i="13"/>
  <c r="BE20" i="13"/>
  <c r="BD20" i="13"/>
  <c r="AY20" i="13"/>
  <c r="AX20" i="13"/>
  <c r="AV20" i="13"/>
  <c r="AS20" i="13"/>
  <c r="AQ20" i="13"/>
  <c r="AP20" i="13"/>
  <c r="AO20" i="13"/>
  <c r="AN20" i="13"/>
  <c r="AI20" i="13"/>
  <c r="AH20" i="13"/>
  <c r="AF20" i="13"/>
  <c r="AC20" i="13"/>
  <c r="AA20" i="13"/>
  <c r="Z20" i="13"/>
  <c r="Y20" i="13"/>
  <c r="X20" i="13"/>
  <c r="S20" i="13"/>
  <c r="R20" i="13"/>
  <c r="P20" i="13"/>
  <c r="M20" i="13"/>
  <c r="K20" i="13"/>
  <c r="J20" i="13"/>
  <c r="I20" i="13"/>
  <c r="H20" i="13"/>
  <c r="C20" i="13"/>
  <c r="B20" i="13"/>
  <c r="BL19" i="13"/>
  <c r="BI19" i="13"/>
  <c r="BG19" i="13"/>
  <c r="BF19" i="13"/>
  <c r="BE19" i="13"/>
  <c r="BD19" i="13"/>
  <c r="AY19" i="13"/>
  <c r="AX19" i="13"/>
  <c r="AV19" i="13"/>
  <c r="AS19" i="13"/>
  <c r="AQ19" i="13"/>
  <c r="AP19" i="13"/>
  <c r="AO19" i="13"/>
  <c r="AN19" i="13"/>
  <c r="AI19" i="13"/>
  <c r="AH19" i="13"/>
  <c r="AF19" i="13"/>
  <c r="AC19" i="13"/>
  <c r="AA19" i="13"/>
  <c r="Z19" i="13"/>
  <c r="Y19" i="13"/>
  <c r="X19" i="13"/>
  <c r="S19" i="13"/>
  <c r="R19" i="13"/>
  <c r="P19" i="13"/>
  <c r="M19" i="13"/>
  <c r="K19" i="13"/>
  <c r="J19" i="13"/>
  <c r="I19" i="13"/>
  <c r="H19" i="13"/>
  <c r="C19" i="13"/>
  <c r="B19" i="13"/>
  <c r="BL18" i="13"/>
  <c r="BI18" i="13"/>
  <c r="BG18" i="13"/>
  <c r="BF18" i="13"/>
  <c r="BE18" i="13"/>
  <c r="BD18" i="13"/>
  <c r="AY18" i="13"/>
  <c r="AX18" i="13"/>
  <c r="AV18" i="13"/>
  <c r="AS18" i="13"/>
  <c r="AQ18" i="13"/>
  <c r="AP18" i="13"/>
  <c r="AO18" i="13"/>
  <c r="AN18" i="13"/>
  <c r="AI18" i="13"/>
  <c r="AH18" i="13"/>
  <c r="AF18" i="13"/>
  <c r="AC18" i="13"/>
  <c r="AA18" i="13"/>
  <c r="Z18" i="13"/>
  <c r="Y18" i="13"/>
  <c r="X18" i="13"/>
  <c r="S18" i="13"/>
  <c r="R18" i="13"/>
  <c r="P18" i="13"/>
  <c r="M18" i="13"/>
  <c r="K18" i="13"/>
  <c r="J18" i="13"/>
  <c r="I18" i="13"/>
  <c r="H18" i="13"/>
  <c r="C18" i="13"/>
  <c r="B18" i="13"/>
  <c r="BL17" i="13"/>
  <c r="BI17" i="13"/>
  <c r="BG17" i="13"/>
  <c r="BF17" i="13"/>
  <c r="BE17" i="13"/>
  <c r="BD17" i="13"/>
  <c r="AY17" i="13"/>
  <c r="AX17" i="13"/>
  <c r="AV17" i="13"/>
  <c r="AS17" i="13"/>
  <c r="AQ17" i="13"/>
  <c r="AP17" i="13"/>
  <c r="AO17" i="13"/>
  <c r="AN17" i="13"/>
  <c r="AI17" i="13"/>
  <c r="AH17" i="13"/>
  <c r="AF17" i="13"/>
  <c r="AC17" i="13"/>
  <c r="AA17" i="13"/>
  <c r="Z17" i="13"/>
  <c r="Y17" i="13"/>
  <c r="X17" i="13"/>
  <c r="S17" i="13"/>
  <c r="R17" i="13"/>
  <c r="P17" i="13"/>
  <c r="M17" i="13"/>
  <c r="K17" i="13"/>
  <c r="J17" i="13"/>
  <c r="I17" i="13"/>
  <c r="H17" i="13"/>
  <c r="C17" i="13"/>
  <c r="B17" i="13"/>
  <c r="BL16" i="13"/>
  <c r="BI16" i="13"/>
  <c r="BG16" i="13"/>
  <c r="BF16" i="13"/>
  <c r="BE16" i="13"/>
  <c r="BD16" i="13"/>
  <c r="AY16" i="13"/>
  <c r="AX16" i="13"/>
  <c r="AV16" i="13"/>
  <c r="AS16" i="13"/>
  <c r="AQ16" i="13"/>
  <c r="AP16" i="13"/>
  <c r="AO16" i="13"/>
  <c r="AN16" i="13"/>
  <c r="AI16" i="13"/>
  <c r="AH16" i="13"/>
  <c r="AF16" i="13"/>
  <c r="AC16" i="13"/>
  <c r="AA16" i="13"/>
  <c r="Z16" i="13"/>
  <c r="Y16" i="13"/>
  <c r="X16" i="13"/>
  <c r="S16" i="13"/>
  <c r="R16" i="13"/>
  <c r="P16" i="13"/>
  <c r="M16" i="13"/>
  <c r="K16" i="13"/>
  <c r="J16" i="13"/>
  <c r="I16" i="13"/>
  <c r="H16" i="13"/>
  <c r="C16" i="13"/>
  <c r="B16" i="13"/>
  <c r="BL15" i="13"/>
  <c r="BI15" i="13"/>
  <c r="BG15" i="13"/>
  <c r="BF15" i="13"/>
  <c r="BE15" i="13"/>
  <c r="BD15" i="13"/>
  <c r="AY15" i="13"/>
  <c r="AX15" i="13"/>
  <c r="AV15" i="13"/>
  <c r="AS15" i="13"/>
  <c r="AQ15" i="13"/>
  <c r="AP15" i="13"/>
  <c r="AO15" i="13"/>
  <c r="AN15" i="13"/>
  <c r="AI15" i="13"/>
  <c r="AH15" i="13"/>
  <c r="AF15" i="13"/>
  <c r="AC15" i="13"/>
  <c r="AA15" i="13"/>
  <c r="Z15" i="13"/>
  <c r="Y15" i="13"/>
  <c r="X15" i="13"/>
  <c r="S15" i="13"/>
  <c r="R15" i="13"/>
  <c r="P15" i="13"/>
  <c r="M15" i="13"/>
  <c r="K15" i="13"/>
  <c r="J15" i="13"/>
  <c r="I15" i="13"/>
  <c r="H15" i="13"/>
  <c r="C15" i="13"/>
  <c r="B15" i="13"/>
  <c r="BL14" i="13"/>
  <c r="BI14" i="13"/>
  <c r="BG14" i="13"/>
  <c r="BF14" i="13"/>
  <c r="BE14" i="13"/>
  <c r="BD14" i="13"/>
  <c r="AY14" i="13"/>
  <c r="AX14" i="13"/>
  <c r="AV14" i="13"/>
  <c r="AS14" i="13"/>
  <c r="AQ14" i="13"/>
  <c r="AP14" i="13"/>
  <c r="AO14" i="13"/>
  <c r="AN14" i="13"/>
  <c r="AI14" i="13"/>
  <c r="AH14" i="13"/>
  <c r="AF14" i="13"/>
  <c r="AC14" i="13"/>
  <c r="AA14" i="13"/>
  <c r="Z14" i="13"/>
  <c r="Y14" i="13"/>
  <c r="X14" i="13"/>
  <c r="S14" i="13"/>
  <c r="R14" i="13"/>
  <c r="P14" i="13"/>
  <c r="M14" i="13"/>
  <c r="K14" i="13"/>
  <c r="J14" i="13"/>
  <c r="I14" i="13"/>
  <c r="H14" i="13"/>
  <c r="C14" i="13"/>
  <c r="B14" i="13"/>
  <c r="BL13" i="13"/>
  <c r="BI13" i="13"/>
  <c r="BG13" i="13"/>
  <c r="BF13" i="13"/>
  <c r="BE13" i="13"/>
  <c r="BD13" i="13"/>
  <c r="AY13" i="13"/>
  <c r="AX13" i="13"/>
  <c r="AV13" i="13"/>
  <c r="AS13" i="13"/>
  <c r="AQ13" i="13"/>
  <c r="AP13" i="13"/>
  <c r="AO13" i="13"/>
  <c r="AN13" i="13"/>
  <c r="AI13" i="13"/>
  <c r="AH13" i="13"/>
  <c r="AF13" i="13"/>
  <c r="AC13" i="13"/>
  <c r="AA13" i="13"/>
  <c r="Z13" i="13"/>
  <c r="Y13" i="13"/>
  <c r="X13" i="13"/>
  <c r="S13" i="13"/>
  <c r="R13" i="13"/>
  <c r="P13" i="13"/>
  <c r="M13" i="13"/>
  <c r="K13" i="13"/>
  <c r="J13" i="13"/>
  <c r="I13" i="13"/>
  <c r="H13" i="13"/>
  <c r="C13" i="13"/>
  <c r="B13" i="13"/>
  <c r="BL12" i="13"/>
  <c r="BI12" i="13"/>
  <c r="BG12" i="13"/>
  <c r="BF12" i="13"/>
  <c r="BE12" i="13"/>
  <c r="BD12" i="13"/>
  <c r="AY12" i="13"/>
  <c r="AX12" i="13"/>
  <c r="AV12" i="13"/>
  <c r="AS12" i="13"/>
  <c r="AQ12" i="13"/>
  <c r="AP12" i="13"/>
  <c r="AO12" i="13"/>
  <c r="AN12" i="13"/>
  <c r="AI12" i="13"/>
  <c r="AH12" i="13"/>
  <c r="AF12" i="13"/>
  <c r="AC12" i="13"/>
  <c r="AA12" i="13"/>
  <c r="Z12" i="13"/>
  <c r="Y12" i="13"/>
  <c r="X12" i="13"/>
  <c r="S12" i="13"/>
  <c r="R12" i="13"/>
  <c r="P12" i="13"/>
  <c r="M12" i="13"/>
  <c r="K12" i="13"/>
  <c r="J12" i="13"/>
  <c r="I12" i="13"/>
  <c r="H12" i="13"/>
  <c r="C12" i="13"/>
  <c r="B12" i="13"/>
  <c r="BL11" i="13"/>
  <c r="BI11" i="13"/>
  <c r="BG11" i="13"/>
  <c r="BF11" i="13"/>
  <c r="BE11" i="13"/>
  <c r="BD11" i="13"/>
  <c r="AY11" i="13"/>
  <c r="AX11" i="13"/>
  <c r="AV11" i="13"/>
  <c r="AS11" i="13"/>
  <c r="AQ11" i="13"/>
  <c r="AP11" i="13"/>
  <c r="AO11" i="13"/>
  <c r="AN11" i="13"/>
  <c r="AI11" i="13"/>
  <c r="AH11" i="13"/>
  <c r="AF11" i="13"/>
  <c r="AC11" i="13"/>
  <c r="AA11" i="13"/>
  <c r="Z11" i="13"/>
  <c r="Y11" i="13"/>
  <c r="X11" i="13"/>
  <c r="S11" i="13"/>
  <c r="R11" i="13"/>
  <c r="P11" i="13"/>
  <c r="M11" i="13"/>
  <c r="K11" i="13"/>
  <c r="J11" i="13"/>
  <c r="I11" i="13"/>
  <c r="H11" i="13"/>
  <c r="C11" i="13"/>
  <c r="B11" i="13"/>
  <c r="BL10" i="13"/>
  <c r="BI10" i="13"/>
  <c r="BG10" i="13"/>
  <c r="BF10" i="13"/>
  <c r="BE10" i="13"/>
  <c r="BD10" i="13"/>
  <c r="AY10" i="13"/>
  <c r="AX10" i="13"/>
  <c r="AV10" i="13"/>
  <c r="AS10" i="13"/>
  <c r="AQ10" i="13"/>
  <c r="AP10" i="13"/>
  <c r="AO10" i="13"/>
  <c r="AN10" i="13"/>
  <c r="AI10" i="13"/>
  <c r="AH10" i="13"/>
  <c r="AF10" i="13"/>
  <c r="AC10" i="13"/>
  <c r="AA10" i="13"/>
  <c r="Z10" i="13"/>
  <c r="Y10" i="13"/>
  <c r="X10" i="13"/>
  <c r="S10" i="13"/>
  <c r="R10" i="13"/>
  <c r="P10" i="13"/>
  <c r="M10" i="13"/>
  <c r="K10" i="13"/>
  <c r="J10" i="13"/>
  <c r="I10" i="13"/>
  <c r="H10" i="13"/>
  <c r="C10" i="13"/>
  <c r="B10" i="13"/>
  <c r="BL9" i="13"/>
  <c r="BI9" i="13"/>
  <c r="BG9" i="13"/>
  <c r="BF9" i="13"/>
  <c r="BE9" i="13"/>
  <c r="BD9" i="13"/>
  <c r="AY9" i="13"/>
  <c r="AX9" i="13"/>
  <c r="AV9" i="13"/>
  <c r="AS9" i="13"/>
  <c r="AQ9" i="13"/>
  <c r="AP9" i="13"/>
  <c r="AO9" i="13"/>
  <c r="AN9" i="13"/>
  <c r="AI9" i="13"/>
  <c r="AH9" i="13"/>
  <c r="AF9" i="13"/>
  <c r="AC9" i="13"/>
  <c r="AA9" i="13"/>
  <c r="Z9" i="13"/>
  <c r="Y9" i="13"/>
  <c r="X9" i="13"/>
  <c r="S9" i="13"/>
  <c r="R9" i="13"/>
  <c r="P9" i="13"/>
  <c r="M9" i="13"/>
  <c r="K9" i="13"/>
  <c r="J9" i="13"/>
  <c r="I9" i="13"/>
  <c r="H9" i="13"/>
  <c r="C9" i="13"/>
  <c r="B9" i="13"/>
  <c r="BL8" i="13"/>
  <c r="BI8" i="13"/>
  <c r="BG8" i="13"/>
  <c r="BF8" i="13"/>
  <c r="BE8" i="13"/>
  <c r="BD8" i="13"/>
  <c r="AY8" i="13"/>
  <c r="AX8" i="13"/>
  <c r="AV8" i="13"/>
  <c r="AS8" i="13"/>
  <c r="AQ8" i="13"/>
  <c r="AP8" i="13"/>
  <c r="AO8" i="13"/>
  <c r="AN8" i="13"/>
  <c r="AI8" i="13"/>
  <c r="AH8" i="13"/>
  <c r="AF8" i="13"/>
  <c r="AC8" i="13"/>
  <c r="AA8" i="13"/>
  <c r="Z8" i="13"/>
  <c r="Y8" i="13"/>
  <c r="X8" i="13"/>
  <c r="S8" i="13"/>
  <c r="R8" i="13"/>
  <c r="P8" i="13"/>
  <c r="M8" i="13"/>
  <c r="K8" i="13"/>
  <c r="J8" i="13"/>
  <c r="I8" i="13"/>
  <c r="H8" i="13"/>
  <c r="C8" i="13"/>
  <c r="B8" i="13"/>
  <c r="BL7" i="13"/>
  <c r="BI7" i="13"/>
  <c r="BG7" i="13"/>
  <c r="BF7" i="13"/>
  <c r="BE7" i="13"/>
  <c r="BD7" i="13"/>
  <c r="AY7" i="13"/>
  <c r="AX7" i="13"/>
  <c r="AV7" i="13"/>
  <c r="AS7" i="13"/>
  <c r="AQ7" i="13"/>
  <c r="AP7" i="13"/>
  <c r="AO7" i="13"/>
  <c r="AN7" i="13"/>
  <c r="AI7" i="13"/>
  <c r="AH7" i="13"/>
  <c r="AF7" i="13"/>
  <c r="AC7" i="13"/>
  <c r="AA7" i="13"/>
  <c r="Z7" i="13"/>
  <c r="Y7" i="13"/>
  <c r="X7" i="13"/>
  <c r="S7" i="13"/>
  <c r="R7" i="13"/>
  <c r="P7" i="13"/>
  <c r="M7" i="13"/>
  <c r="K7" i="13"/>
  <c r="J7" i="13"/>
  <c r="I7" i="13"/>
  <c r="H7" i="13"/>
  <c r="C7" i="13"/>
  <c r="B7" i="13"/>
  <c r="BL6" i="13"/>
  <c r="BI6" i="13"/>
  <c r="BG6" i="13"/>
  <c r="BF6" i="13"/>
  <c r="BE6" i="13"/>
  <c r="BD6" i="13"/>
  <c r="AY6" i="13"/>
  <c r="AX6" i="13"/>
  <c r="AV6" i="13"/>
  <c r="AS6" i="13"/>
  <c r="AQ6" i="13"/>
  <c r="AP6" i="13"/>
  <c r="AO6" i="13"/>
  <c r="AN6" i="13"/>
  <c r="AI6" i="13"/>
  <c r="AH6" i="13"/>
  <c r="AF6" i="13"/>
  <c r="AC6" i="13"/>
  <c r="AA6" i="13"/>
  <c r="Z6" i="13"/>
  <c r="Y6" i="13"/>
  <c r="X6" i="13"/>
  <c r="S6" i="13"/>
  <c r="R6" i="13"/>
  <c r="P6" i="13"/>
  <c r="M6" i="13"/>
  <c r="K6" i="13"/>
  <c r="J6" i="13"/>
  <c r="I6" i="13"/>
  <c r="H6" i="13"/>
  <c r="C6" i="13"/>
  <c r="B6" i="13"/>
  <c r="BL5" i="13"/>
  <c r="BI5" i="13"/>
  <c r="BG5" i="13"/>
  <c r="BF5" i="13"/>
  <c r="BE5" i="13"/>
  <c r="BD5" i="13"/>
  <c r="AY5" i="13"/>
  <c r="AX5" i="13"/>
  <c r="AV5" i="13"/>
  <c r="AS5" i="13"/>
  <c r="AQ5" i="13"/>
  <c r="AP5" i="13"/>
  <c r="AO5" i="13"/>
  <c r="AN5" i="13"/>
  <c r="AI5" i="13"/>
  <c r="AH5" i="13"/>
  <c r="AF5" i="13"/>
  <c r="AC5" i="13"/>
  <c r="AA5" i="13"/>
  <c r="Z5" i="13"/>
  <c r="Y5" i="13"/>
  <c r="X5" i="13"/>
  <c r="S5" i="13"/>
  <c r="R5" i="13"/>
  <c r="P5" i="13"/>
  <c r="M5" i="13"/>
  <c r="K5" i="13"/>
  <c r="J5" i="13"/>
  <c r="I5" i="13"/>
  <c r="H5" i="13"/>
  <c r="C5" i="13"/>
  <c r="B5" i="13"/>
  <c r="BL4" i="13"/>
  <c r="BI4" i="13"/>
  <c r="BG4" i="13"/>
  <c r="BF4" i="13"/>
  <c r="BE4" i="13"/>
  <c r="BD4" i="13"/>
  <c r="AY4" i="13"/>
  <c r="AX4" i="13"/>
  <c r="AV4" i="13"/>
  <c r="AS4" i="13"/>
  <c r="AQ4" i="13"/>
  <c r="AP4" i="13"/>
  <c r="AO4" i="13"/>
  <c r="AN4" i="13"/>
  <c r="AI4" i="13"/>
  <c r="AH4" i="13"/>
  <c r="AF4" i="13"/>
  <c r="AC4" i="13"/>
  <c r="AA4" i="13"/>
  <c r="Z4" i="13"/>
  <c r="Y4" i="13"/>
  <c r="X4" i="13"/>
  <c r="S4" i="13"/>
  <c r="R4" i="13"/>
  <c r="P4" i="13"/>
  <c r="M4" i="13"/>
  <c r="K4" i="13"/>
  <c r="J4" i="13"/>
  <c r="I4" i="13"/>
  <c r="H4" i="13"/>
  <c r="C4" i="13"/>
  <c r="B4" i="13"/>
  <c r="BA1" i="13"/>
  <c r="AY1" i="13"/>
  <c r="AK1" i="13"/>
  <c r="AI1" i="13"/>
  <c r="U1" i="13"/>
  <c r="S1" i="13"/>
  <c r="E1" i="13"/>
  <c r="C1" i="13"/>
  <c r="AA48" i="12"/>
  <c r="K48" i="12"/>
  <c r="AA45" i="12"/>
  <c r="K45" i="12"/>
  <c r="R39" i="12"/>
  <c r="B39" i="12"/>
  <c r="R37" i="12"/>
  <c r="B37" i="12"/>
  <c r="AF33" i="12"/>
  <c r="AC33" i="12"/>
  <c r="AA33" i="12"/>
  <c r="Z33" i="12"/>
  <c r="Y33" i="12"/>
  <c r="X33" i="12"/>
  <c r="S33" i="12"/>
  <c r="R33" i="12"/>
  <c r="P33" i="12"/>
  <c r="M33" i="12"/>
  <c r="K33" i="12"/>
  <c r="J33" i="12"/>
  <c r="I33" i="12"/>
  <c r="H33" i="12"/>
  <c r="C33" i="12"/>
  <c r="B33" i="12"/>
  <c r="AF32" i="12"/>
  <c r="AC32" i="12"/>
  <c r="AA32" i="12"/>
  <c r="Z32" i="12"/>
  <c r="Y32" i="12"/>
  <c r="X32" i="12"/>
  <c r="S32" i="12"/>
  <c r="R32" i="12"/>
  <c r="P32" i="12"/>
  <c r="M32" i="12"/>
  <c r="K32" i="12"/>
  <c r="J32" i="12"/>
  <c r="I32" i="12"/>
  <c r="H32" i="12"/>
  <c r="C32" i="12"/>
  <c r="B32" i="12"/>
  <c r="AF31" i="12"/>
  <c r="AC31" i="12"/>
  <c r="AA31" i="12"/>
  <c r="Z31" i="12"/>
  <c r="Y31" i="12"/>
  <c r="X31" i="12"/>
  <c r="S31" i="12"/>
  <c r="R31" i="12"/>
  <c r="P31" i="12"/>
  <c r="M31" i="12"/>
  <c r="K31" i="12"/>
  <c r="J31" i="12"/>
  <c r="I31" i="12"/>
  <c r="H31" i="12"/>
  <c r="C31" i="12"/>
  <c r="B31" i="12"/>
  <c r="AF30" i="12"/>
  <c r="AC30" i="12"/>
  <c r="AA30" i="12"/>
  <c r="Z30" i="12"/>
  <c r="Y30" i="12"/>
  <c r="X30" i="12"/>
  <c r="S30" i="12"/>
  <c r="R30" i="12"/>
  <c r="P30" i="12"/>
  <c r="M30" i="12"/>
  <c r="K30" i="12"/>
  <c r="J30" i="12"/>
  <c r="I30" i="12"/>
  <c r="H30" i="12"/>
  <c r="C30" i="12"/>
  <c r="B30" i="12"/>
  <c r="AF29" i="12"/>
  <c r="AC29" i="12"/>
  <c r="AA29" i="12"/>
  <c r="Z29" i="12"/>
  <c r="Y29" i="12"/>
  <c r="X29" i="12"/>
  <c r="S29" i="12"/>
  <c r="R29" i="12"/>
  <c r="P29" i="12"/>
  <c r="M29" i="12"/>
  <c r="K29" i="12"/>
  <c r="J29" i="12"/>
  <c r="I29" i="12"/>
  <c r="H29" i="12"/>
  <c r="C29" i="12"/>
  <c r="B29" i="12"/>
  <c r="AF28" i="12"/>
  <c r="AC28" i="12"/>
  <c r="AA28" i="12"/>
  <c r="Z28" i="12"/>
  <c r="Y28" i="12"/>
  <c r="X28" i="12"/>
  <c r="S28" i="12"/>
  <c r="R28" i="12"/>
  <c r="P28" i="12"/>
  <c r="M28" i="12"/>
  <c r="K28" i="12"/>
  <c r="J28" i="12"/>
  <c r="I28" i="12"/>
  <c r="H28" i="12"/>
  <c r="C28" i="12"/>
  <c r="B28" i="12"/>
  <c r="AF27" i="12"/>
  <c r="AC27" i="12"/>
  <c r="AA27" i="12"/>
  <c r="Z27" i="12"/>
  <c r="Y27" i="12"/>
  <c r="X27" i="12"/>
  <c r="S27" i="12"/>
  <c r="R27" i="12"/>
  <c r="P27" i="12"/>
  <c r="M27" i="12"/>
  <c r="K27" i="12"/>
  <c r="J27" i="12"/>
  <c r="I27" i="12"/>
  <c r="H27" i="12"/>
  <c r="C27" i="12"/>
  <c r="B27" i="12"/>
  <c r="AF26" i="12"/>
  <c r="AC26" i="12"/>
  <c r="AA26" i="12"/>
  <c r="Z26" i="12"/>
  <c r="Y26" i="12"/>
  <c r="X26" i="12"/>
  <c r="S26" i="12"/>
  <c r="R26" i="12"/>
  <c r="P26" i="12"/>
  <c r="M26" i="12"/>
  <c r="K26" i="12"/>
  <c r="J26" i="12"/>
  <c r="I26" i="12"/>
  <c r="H26" i="12"/>
  <c r="C26" i="12"/>
  <c r="B26" i="12"/>
  <c r="AF25" i="12"/>
  <c r="AC25" i="12"/>
  <c r="AA25" i="12"/>
  <c r="Z25" i="12"/>
  <c r="Y25" i="12"/>
  <c r="X25" i="12"/>
  <c r="S25" i="12"/>
  <c r="R25" i="12"/>
  <c r="P25" i="12"/>
  <c r="M25" i="12"/>
  <c r="K25" i="12"/>
  <c r="J25" i="12"/>
  <c r="I25" i="12"/>
  <c r="H25" i="12"/>
  <c r="C25" i="12"/>
  <c r="B25" i="12"/>
  <c r="AF24" i="12"/>
  <c r="AC24" i="12"/>
  <c r="AA24" i="12"/>
  <c r="Z24" i="12"/>
  <c r="Y24" i="12"/>
  <c r="X24" i="12"/>
  <c r="S24" i="12"/>
  <c r="R24" i="12"/>
  <c r="P24" i="12"/>
  <c r="M24" i="12"/>
  <c r="K24" i="12"/>
  <c r="J24" i="12"/>
  <c r="I24" i="12"/>
  <c r="H24" i="12"/>
  <c r="C24" i="12"/>
  <c r="B24" i="12"/>
  <c r="AF23" i="12"/>
  <c r="AC23" i="12"/>
  <c r="AA23" i="12"/>
  <c r="Z23" i="12"/>
  <c r="Y23" i="12"/>
  <c r="X23" i="12"/>
  <c r="S23" i="12"/>
  <c r="R23" i="12"/>
  <c r="P23" i="12"/>
  <c r="M23" i="12"/>
  <c r="K23" i="12"/>
  <c r="J23" i="12"/>
  <c r="I23" i="12"/>
  <c r="H23" i="12"/>
  <c r="C23" i="12"/>
  <c r="B23" i="12"/>
  <c r="AF22" i="12"/>
  <c r="AC22" i="12"/>
  <c r="AA22" i="12"/>
  <c r="Z22" i="12"/>
  <c r="Y22" i="12"/>
  <c r="X22" i="12"/>
  <c r="S22" i="12"/>
  <c r="R22" i="12"/>
  <c r="P22" i="12"/>
  <c r="M22" i="12"/>
  <c r="K22" i="12"/>
  <c r="J22" i="12"/>
  <c r="I22" i="12"/>
  <c r="H22" i="12"/>
  <c r="C22" i="12"/>
  <c r="B22" i="12"/>
  <c r="AF21" i="12"/>
  <c r="AC21" i="12"/>
  <c r="AA21" i="12"/>
  <c r="Z21" i="12"/>
  <c r="Y21" i="12"/>
  <c r="X21" i="12"/>
  <c r="S21" i="12"/>
  <c r="R21" i="12"/>
  <c r="P21" i="12"/>
  <c r="M21" i="12"/>
  <c r="K21" i="12"/>
  <c r="J21" i="12"/>
  <c r="I21" i="12"/>
  <c r="H21" i="12"/>
  <c r="C21" i="12"/>
  <c r="B21" i="12"/>
  <c r="AF20" i="12"/>
  <c r="AC20" i="12"/>
  <c r="AA20" i="12"/>
  <c r="Z20" i="12"/>
  <c r="Y20" i="12"/>
  <c r="X20" i="12"/>
  <c r="S20" i="12"/>
  <c r="R20" i="12"/>
  <c r="P20" i="12"/>
  <c r="M20" i="12"/>
  <c r="K20" i="12"/>
  <c r="J20" i="12"/>
  <c r="I20" i="12"/>
  <c r="H20" i="12"/>
  <c r="C20" i="12"/>
  <c r="B20" i="12"/>
  <c r="AF19" i="12"/>
  <c r="AC19" i="12"/>
  <c r="AA19" i="12"/>
  <c r="Z19" i="12"/>
  <c r="Y19" i="12"/>
  <c r="X19" i="12"/>
  <c r="S19" i="12"/>
  <c r="R19" i="12"/>
  <c r="P19" i="12"/>
  <c r="M19" i="12"/>
  <c r="K19" i="12"/>
  <c r="J19" i="12"/>
  <c r="I19" i="12"/>
  <c r="H19" i="12"/>
  <c r="C19" i="12"/>
  <c r="B19" i="12"/>
  <c r="AF18" i="12"/>
  <c r="AC18" i="12"/>
  <c r="AA18" i="12"/>
  <c r="Z18" i="12"/>
  <c r="Y18" i="12"/>
  <c r="X18" i="12"/>
  <c r="S18" i="12"/>
  <c r="R18" i="12"/>
  <c r="P18" i="12"/>
  <c r="M18" i="12"/>
  <c r="K18" i="12"/>
  <c r="J18" i="12"/>
  <c r="I18" i="12"/>
  <c r="H18" i="12"/>
  <c r="C18" i="12"/>
  <c r="B18" i="12"/>
  <c r="AF17" i="12"/>
  <c r="AC17" i="12"/>
  <c r="AA17" i="12"/>
  <c r="Z17" i="12"/>
  <c r="Y17" i="12"/>
  <c r="X17" i="12"/>
  <c r="S17" i="12"/>
  <c r="R17" i="12"/>
  <c r="P17" i="12"/>
  <c r="M17" i="12"/>
  <c r="K17" i="12"/>
  <c r="J17" i="12"/>
  <c r="I17" i="12"/>
  <c r="H17" i="12"/>
  <c r="C17" i="12"/>
  <c r="B17" i="12"/>
  <c r="AF16" i="12"/>
  <c r="AC16" i="12"/>
  <c r="AA16" i="12"/>
  <c r="Z16" i="12"/>
  <c r="Y16" i="12"/>
  <c r="X16" i="12"/>
  <c r="S16" i="12"/>
  <c r="R16" i="12"/>
  <c r="P16" i="12"/>
  <c r="M16" i="12"/>
  <c r="K16" i="12"/>
  <c r="J16" i="12"/>
  <c r="I16" i="12"/>
  <c r="H16" i="12"/>
  <c r="C16" i="12"/>
  <c r="B16" i="12"/>
  <c r="AF15" i="12"/>
  <c r="AC15" i="12"/>
  <c r="AA15" i="12"/>
  <c r="Z15" i="12"/>
  <c r="Y15" i="12"/>
  <c r="X15" i="12"/>
  <c r="S15" i="12"/>
  <c r="R15" i="12"/>
  <c r="P15" i="12"/>
  <c r="M15" i="12"/>
  <c r="K15" i="12"/>
  <c r="J15" i="12"/>
  <c r="I15" i="12"/>
  <c r="H15" i="12"/>
  <c r="C15" i="12"/>
  <c r="B15" i="12"/>
  <c r="AF14" i="12"/>
  <c r="AC14" i="12"/>
  <c r="AA14" i="12"/>
  <c r="Z14" i="12"/>
  <c r="Y14" i="12"/>
  <c r="X14" i="12"/>
  <c r="S14" i="12"/>
  <c r="R14" i="12"/>
  <c r="P14" i="12"/>
  <c r="M14" i="12"/>
  <c r="K14" i="12"/>
  <c r="J14" i="12"/>
  <c r="I14" i="12"/>
  <c r="H14" i="12"/>
  <c r="C14" i="12"/>
  <c r="B14" i="12"/>
  <c r="AF13" i="12"/>
  <c r="AC13" i="12"/>
  <c r="AA13" i="12"/>
  <c r="Z13" i="12"/>
  <c r="Y13" i="12"/>
  <c r="X13" i="12"/>
  <c r="S13" i="12"/>
  <c r="R13" i="12"/>
  <c r="P13" i="12"/>
  <c r="M13" i="12"/>
  <c r="K13" i="12"/>
  <c r="J13" i="12"/>
  <c r="I13" i="12"/>
  <c r="H13" i="12"/>
  <c r="C13" i="12"/>
  <c r="B13" i="12"/>
  <c r="AF12" i="12"/>
  <c r="AC12" i="12"/>
  <c r="AA12" i="12"/>
  <c r="Z12" i="12"/>
  <c r="Y12" i="12"/>
  <c r="X12" i="12"/>
  <c r="S12" i="12"/>
  <c r="R12" i="12"/>
  <c r="P12" i="12"/>
  <c r="M12" i="12"/>
  <c r="K12" i="12"/>
  <c r="J12" i="12"/>
  <c r="I12" i="12"/>
  <c r="H12" i="12"/>
  <c r="C12" i="12"/>
  <c r="B12" i="12"/>
  <c r="AF11" i="12"/>
  <c r="AC11" i="12"/>
  <c r="AA11" i="12"/>
  <c r="Z11" i="12"/>
  <c r="Y11" i="12"/>
  <c r="X11" i="12"/>
  <c r="S11" i="12"/>
  <c r="R11" i="12"/>
  <c r="P11" i="12"/>
  <c r="M11" i="12"/>
  <c r="K11" i="12"/>
  <c r="J11" i="12"/>
  <c r="I11" i="12"/>
  <c r="H11" i="12"/>
  <c r="C11" i="12"/>
  <c r="B11" i="12"/>
  <c r="AF10" i="12"/>
  <c r="AC10" i="12"/>
  <c r="AA10" i="12"/>
  <c r="Z10" i="12"/>
  <c r="Y10" i="12"/>
  <c r="X10" i="12"/>
  <c r="S10" i="12"/>
  <c r="R10" i="12"/>
  <c r="P10" i="12"/>
  <c r="M10" i="12"/>
  <c r="K10" i="12"/>
  <c r="J10" i="12"/>
  <c r="I10" i="12"/>
  <c r="H10" i="12"/>
  <c r="C10" i="12"/>
  <c r="B10" i="12"/>
  <c r="AF9" i="12"/>
  <c r="AC9" i="12"/>
  <c r="AA9" i="12"/>
  <c r="Z9" i="12"/>
  <c r="Y9" i="12"/>
  <c r="X9" i="12"/>
  <c r="S9" i="12"/>
  <c r="R9" i="12"/>
  <c r="P9" i="12"/>
  <c r="M9" i="12"/>
  <c r="K9" i="12"/>
  <c r="J9" i="12"/>
  <c r="I9" i="12"/>
  <c r="H9" i="12"/>
  <c r="C9" i="12"/>
  <c r="B9" i="12"/>
  <c r="AF8" i="12"/>
  <c r="AC8" i="12"/>
  <c r="AA8" i="12"/>
  <c r="Z8" i="12"/>
  <c r="Y8" i="12"/>
  <c r="X8" i="12"/>
  <c r="S8" i="12"/>
  <c r="R8" i="12"/>
  <c r="P8" i="12"/>
  <c r="M8" i="12"/>
  <c r="K8" i="12"/>
  <c r="J8" i="12"/>
  <c r="I8" i="12"/>
  <c r="H8" i="12"/>
  <c r="C8" i="12"/>
  <c r="B8" i="12"/>
  <c r="AF7" i="12"/>
  <c r="AC7" i="12"/>
  <c r="AA7" i="12"/>
  <c r="Z7" i="12"/>
  <c r="Y7" i="12"/>
  <c r="X7" i="12"/>
  <c r="S7" i="12"/>
  <c r="R7" i="12"/>
  <c r="P7" i="12"/>
  <c r="M7" i="12"/>
  <c r="K7" i="12"/>
  <c r="J7" i="12"/>
  <c r="I7" i="12"/>
  <c r="H7" i="12"/>
  <c r="C7" i="12"/>
  <c r="B7" i="12"/>
  <c r="AF6" i="12"/>
  <c r="AC6" i="12"/>
  <c r="AA6" i="12"/>
  <c r="Z6" i="12"/>
  <c r="Y6" i="12"/>
  <c r="X6" i="12"/>
  <c r="S6" i="12"/>
  <c r="R6" i="12"/>
  <c r="P6" i="12"/>
  <c r="M6" i="12"/>
  <c r="K6" i="12"/>
  <c r="J6" i="12"/>
  <c r="I6" i="12"/>
  <c r="H6" i="12"/>
  <c r="C6" i="12"/>
  <c r="B6" i="12"/>
  <c r="AF5" i="12"/>
  <c r="AC5" i="12"/>
  <c r="AA5" i="12"/>
  <c r="Z5" i="12"/>
  <c r="Y5" i="12"/>
  <c r="X5" i="12"/>
  <c r="S5" i="12"/>
  <c r="R5" i="12"/>
  <c r="P5" i="12"/>
  <c r="M5" i="12"/>
  <c r="K5" i="12"/>
  <c r="J5" i="12"/>
  <c r="I5" i="12"/>
  <c r="H5" i="12"/>
  <c r="C5" i="12"/>
  <c r="B5" i="12"/>
  <c r="AF4" i="12"/>
  <c r="AC4" i="12"/>
  <c r="AA4" i="12"/>
  <c r="Z4" i="12"/>
  <c r="Y4" i="12"/>
  <c r="X4" i="12"/>
  <c r="S4" i="12"/>
  <c r="R4" i="12"/>
  <c r="P4" i="12"/>
  <c r="M4" i="12"/>
  <c r="K4" i="12"/>
  <c r="J4" i="12"/>
  <c r="I4" i="12"/>
  <c r="H4" i="12"/>
  <c r="C4" i="12"/>
  <c r="B4" i="12"/>
  <c r="U1" i="12"/>
  <c r="S1" i="12"/>
  <c r="E1" i="12"/>
  <c r="C1" i="12"/>
  <c r="AA48" i="11"/>
  <c r="K48" i="11"/>
  <c r="AA45" i="11"/>
  <c r="K45" i="11"/>
  <c r="R39" i="11"/>
  <c r="B39" i="11"/>
  <c r="R37" i="11"/>
  <c r="B37" i="11"/>
  <c r="AF33" i="11"/>
  <c r="AC33" i="11"/>
  <c r="AA33" i="11"/>
  <c r="Z33" i="11"/>
  <c r="Y33" i="11"/>
  <c r="X33" i="11"/>
  <c r="S33" i="11"/>
  <c r="P33" i="11"/>
  <c r="M33" i="11"/>
  <c r="K33" i="11"/>
  <c r="J33" i="11"/>
  <c r="I33" i="11"/>
  <c r="H33" i="11"/>
  <c r="C33" i="11"/>
  <c r="AF32" i="11"/>
  <c r="AC32" i="11"/>
  <c r="AA32" i="11"/>
  <c r="Z32" i="11"/>
  <c r="Y32" i="11"/>
  <c r="X32" i="11"/>
  <c r="S32" i="11"/>
  <c r="P32" i="11"/>
  <c r="M32" i="11"/>
  <c r="K32" i="11"/>
  <c r="J32" i="11"/>
  <c r="I32" i="11"/>
  <c r="H32" i="11"/>
  <c r="C32" i="11"/>
  <c r="AF31" i="11"/>
  <c r="AC31" i="11"/>
  <c r="AA31" i="11"/>
  <c r="Z31" i="11"/>
  <c r="Y31" i="11"/>
  <c r="X31" i="11"/>
  <c r="S31" i="11"/>
  <c r="P31" i="11"/>
  <c r="M31" i="11"/>
  <c r="K31" i="11"/>
  <c r="J31" i="11"/>
  <c r="I31" i="11"/>
  <c r="H31" i="11"/>
  <c r="C31" i="11"/>
  <c r="AF30" i="11"/>
  <c r="AC30" i="11"/>
  <c r="AA30" i="11"/>
  <c r="Z30" i="11"/>
  <c r="Y30" i="11"/>
  <c r="X30" i="11"/>
  <c r="S30" i="11"/>
  <c r="P30" i="11"/>
  <c r="M30" i="11"/>
  <c r="K30" i="11"/>
  <c r="J30" i="11"/>
  <c r="I30" i="11"/>
  <c r="H30" i="11"/>
  <c r="C30" i="11"/>
  <c r="AF29" i="11"/>
  <c r="AC29" i="11"/>
  <c r="AA29" i="11"/>
  <c r="Z29" i="11"/>
  <c r="Y29" i="11"/>
  <c r="X29" i="11"/>
  <c r="S29" i="11"/>
  <c r="P29" i="11"/>
  <c r="M29" i="11"/>
  <c r="K29" i="11"/>
  <c r="J29" i="11"/>
  <c r="I29" i="11"/>
  <c r="H29" i="11"/>
  <c r="C29" i="11"/>
  <c r="AF28" i="11"/>
  <c r="AC28" i="11"/>
  <c r="AA28" i="11"/>
  <c r="Z28" i="11"/>
  <c r="Y28" i="11"/>
  <c r="X28" i="11"/>
  <c r="S28" i="11"/>
  <c r="P28" i="11"/>
  <c r="M28" i="11"/>
  <c r="K28" i="11"/>
  <c r="J28" i="11"/>
  <c r="I28" i="11"/>
  <c r="H28" i="11"/>
  <c r="C28" i="11"/>
  <c r="AF27" i="11"/>
  <c r="AC27" i="11"/>
  <c r="AA27" i="11"/>
  <c r="Z27" i="11"/>
  <c r="Y27" i="11"/>
  <c r="X27" i="11"/>
  <c r="S27" i="11"/>
  <c r="P27" i="11"/>
  <c r="M27" i="11"/>
  <c r="K27" i="11"/>
  <c r="J27" i="11"/>
  <c r="I27" i="11"/>
  <c r="H27" i="11"/>
  <c r="C27" i="11"/>
  <c r="AF26" i="11"/>
  <c r="AC26" i="11"/>
  <c r="AA26" i="11"/>
  <c r="Z26" i="11"/>
  <c r="Y26" i="11"/>
  <c r="X26" i="11"/>
  <c r="S26" i="11"/>
  <c r="P26" i="11"/>
  <c r="M26" i="11"/>
  <c r="K26" i="11"/>
  <c r="J26" i="11"/>
  <c r="I26" i="11"/>
  <c r="H26" i="11"/>
  <c r="C26" i="11"/>
  <c r="AF25" i="11"/>
  <c r="AC25" i="11"/>
  <c r="AA25" i="11"/>
  <c r="Z25" i="11"/>
  <c r="Y25" i="11"/>
  <c r="X25" i="11"/>
  <c r="S25" i="11"/>
  <c r="P25" i="11"/>
  <c r="M25" i="11"/>
  <c r="K25" i="11"/>
  <c r="J25" i="11"/>
  <c r="I25" i="11"/>
  <c r="H25" i="11"/>
  <c r="C25" i="11"/>
  <c r="AF24" i="11"/>
  <c r="AC24" i="11"/>
  <c r="AA24" i="11"/>
  <c r="Z24" i="11"/>
  <c r="Y24" i="11"/>
  <c r="X24" i="11"/>
  <c r="S24" i="11"/>
  <c r="P24" i="11"/>
  <c r="M24" i="11"/>
  <c r="K24" i="11"/>
  <c r="J24" i="11"/>
  <c r="I24" i="11"/>
  <c r="H24" i="11"/>
  <c r="C24" i="11"/>
  <c r="AF23" i="11"/>
  <c r="AC23" i="11"/>
  <c r="AA23" i="11"/>
  <c r="Z23" i="11"/>
  <c r="Y23" i="11"/>
  <c r="X23" i="11"/>
  <c r="S23" i="11"/>
  <c r="P23" i="11"/>
  <c r="M23" i="11"/>
  <c r="K23" i="11"/>
  <c r="J23" i="11"/>
  <c r="I23" i="11"/>
  <c r="H23" i="11"/>
  <c r="C23" i="11"/>
  <c r="AF22" i="11"/>
  <c r="AC22" i="11"/>
  <c r="AA22" i="11"/>
  <c r="Z22" i="11"/>
  <c r="Y22" i="11"/>
  <c r="X22" i="11"/>
  <c r="S22" i="11"/>
  <c r="P22" i="11"/>
  <c r="M22" i="11"/>
  <c r="K22" i="11"/>
  <c r="J22" i="11"/>
  <c r="I22" i="11"/>
  <c r="H22" i="11"/>
  <c r="C22" i="11"/>
  <c r="AF21" i="11"/>
  <c r="AC21" i="11"/>
  <c r="AA21" i="11"/>
  <c r="Z21" i="11"/>
  <c r="Y21" i="11"/>
  <c r="X21" i="11"/>
  <c r="S21" i="11"/>
  <c r="P21" i="11"/>
  <c r="M21" i="11"/>
  <c r="K21" i="11"/>
  <c r="J21" i="11"/>
  <c r="I21" i="11"/>
  <c r="H21" i="11"/>
  <c r="C21" i="11"/>
  <c r="AF20" i="11"/>
  <c r="AC20" i="11"/>
  <c r="AA20" i="11"/>
  <c r="Z20" i="11"/>
  <c r="Y20" i="11"/>
  <c r="X20" i="11"/>
  <c r="S20" i="11"/>
  <c r="P20" i="11"/>
  <c r="M20" i="11"/>
  <c r="K20" i="11"/>
  <c r="J20" i="11"/>
  <c r="I20" i="11"/>
  <c r="H20" i="11"/>
  <c r="C20" i="11"/>
  <c r="AF19" i="11"/>
  <c r="AC19" i="11"/>
  <c r="AA19" i="11"/>
  <c r="Z19" i="11"/>
  <c r="Y19" i="11"/>
  <c r="X19" i="11"/>
  <c r="S19" i="11"/>
  <c r="P19" i="11"/>
  <c r="M19" i="11"/>
  <c r="K19" i="11"/>
  <c r="J19" i="11"/>
  <c r="I19" i="11"/>
  <c r="H19" i="11"/>
  <c r="C19" i="11"/>
  <c r="AF18" i="11"/>
  <c r="AC18" i="11"/>
  <c r="AA18" i="11"/>
  <c r="Z18" i="11"/>
  <c r="Y18" i="11"/>
  <c r="X18" i="11"/>
  <c r="S18" i="11"/>
  <c r="P18" i="11"/>
  <c r="M18" i="11"/>
  <c r="K18" i="11"/>
  <c r="J18" i="11"/>
  <c r="I18" i="11"/>
  <c r="H18" i="11"/>
  <c r="C18" i="11"/>
  <c r="AF17" i="11"/>
  <c r="AC17" i="11"/>
  <c r="AA17" i="11"/>
  <c r="Z17" i="11"/>
  <c r="Y17" i="11"/>
  <c r="X17" i="11"/>
  <c r="S17" i="11"/>
  <c r="P17" i="11"/>
  <c r="M17" i="11"/>
  <c r="K17" i="11"/>
  <c r="J17" i="11"/>
  <c r="I17" i="11"/>
  <c r="H17" i="11"/>
  <c r="C17" i="11"/>
  <c r="AF16" i="11"/>
  <c r="AC16" i="11"/>
  <c r="AA16" i="11"/>
  <c r="Z16" i="11"/>
  <c r="Y16" i="11"/>
  <c r="X16" i="11"/>
  <c r="S16" i="11"/>
  <c r="P16" i="11"/>
  <c r="M16" i="11"/>
  <c r="K16" i="11"/>
  <c r="J16" i="11"/>
  <c r="I16" i="11"/>
  <c r="H16" i="11"/>
  <c r="C16" i="11"/>
  <c r="AF15" i="11"/>
  <c r="AC15" i="11"/>
  <c r="AA15" i="11"/>
  <c r="Z15" i="11"/>
  <c r="Y15" i="11"/>
  <c r="X15" i="11"/>
  <c r="S15" i="11"/>
  <c r="P15" i="11"/>
  <c r="M15" i="11"/>
  <c r="K15" i="11"/>
  <c r="J15" i="11"/>
  <c r="I15" i="11"/>
  <c r="H15" i="11"/>
  <c r="C15" i="11"/>
  <c r="AF14" i="11"/>
  <c r="AC14" i="11"/>
  <c r="AA14" i="11"/>
  <c r="Z14" i="11"/>
  <c r="Y14" i="11"/>
  <c r="X14" i="11"/>
  <c r="S14" i="11"/>
  <c r="P14" i="11"/>
  <c r="M14" i="11"/>
  <c r="K14" i="11"/>
  <c r="J14" i="11"/>
  <c r="I14" i="11"/>
  <c r="H14" i="11"/>
  <c r="C14" i="11"/>
  <c r="AF13" i="11"/>
  <c r="AC13" i="11"/>
  <c r="AA13" i="11"/>
  <c r="Z13" i="11"/>
  <c r="Y13" i="11"/>
  <c r="X13" i="11"/>
  <c r="S13" i="11"/>
  <c r="P13" i="11"/>
  <c r="M13" i="11"/>
  <c r="K13" i="11"/>
  <c r="J13" i="11"/>
  <c r="I13" i="11"/>
  <c r="H13" i="11"/>
  <c r="C13" i="11"/>
  <c r="AF12" i="11"/>
  <c r="AC12" i="11"/>
  <c r="AA12" i="11"/>
  <c r="Z12" i="11"/>
  <c r="Y12" i="11"/>
  <c r="X12" i="11"/>
  <c r="S12" i="11"/>
  <c r="P12" i="11"/>
  <c r="M12" i="11"/>
  <c r="K12" i="11"/>
  <c r="J12" i="11"/>
  <c r="I12" i="11"/>
  <c r="H12" i="11"/>
  <c r="C12" i="11"/>
  <c r="AF11" i="11"/>
  <c r="AC11" i="11"/>
  <c r="AA11" i="11"/>
  <c r="Z11" i="11"/>
  <c r="Y11" i="11"/>
  <c r="X11" i="11"/>
  <c r="S11" i="11"/>
  <c r="P11" i="11"/>
  <c r="M11" i="11"/>
  <c r="K11" i="11"/>
  <c r="J11" i="11"/>
  <c r="I11" i="11"/>
  <c r="H11" i="11"/>
  <c r="C11" i="11"/>
  <c r="AF10" i="11"/>
  <c r="AC10" i="11"/>
  <c r="AA10" i="11"/>
  <c r="Z10" i="11"/>
  <c r="Y10" i="11"/>
  <c r="X10" i="11"/>
  <c r="S10" i="11"/>
  <c r="P10" i="11"/>
  <c r="M10" i="11"/>
  <c r="K10" i="11"/>
  <c r="J10" i="11"/>
  <c r="I10" i="11"/>
  <c r="H10" i="11"/>
  <c r="C10" i="11"/>
  <c r="AF9" i="11"/>
  <c r="AC9" i="11"/>
  <c r="AA9" i="11"/>
  <c r="Z9" i="11"/>
  <c r="Y9" i="11"/>
  <c r="X9" i="11"/>
  <c r="S9" i="11"/>
  <c r="P9" i="11"/>
  <c r="M9" i="11"/>
  <c r="K9" i="11"/>
  <c r="J9" i="11"/>
  <c r="I9" i="11"/>
  <c r="H9" i="11"/>
  <c r="C9" i="11"/>
  <c r="AF8" i="11"/>
  <c r="AC8" i="11"/>
  <c r="AA8" i="11"/>
  <c r="Z8" i="11"/>
  <c r="Y8" i="11"/>
  <c r="X8" i="11"/>
  <c r="S8" i="11"/>
  <c r="P8" i="11"/>
  <c r="M8" i="11"/>
  <c r="K8" i="11"/>
  <c r="J8" i="11"/>
  <c r="I8" i="11"/>
  <c r="H8" i="11"/>
  <c r="C8" i="11"/>
  <c r="AF7" i="11"/>
  <c r="AC7" i="11"/>
  <c r="AA7" i="11"/>
  <c r="Z7" i="11"/>
  <c r="Y7" i="11"/>
  <c r="X7" i="11"/>
  <c r="S7" i="11"/>
  <c r="P7" i="11"/>
  <c r="M7" i="11"/>
  <c r="K7" i="11"/>
  <c r="J7" i="11"/>
  <c r="I7" i="11"/>
  <c r="H7" i="11"/>
  <c r="C7" i="11"/>
  <c r="AF6" i="11"/>
  <c r="AC6" i="11"/>
  <c r="AA6" i="11"/>
  <c r="Z6" i="11"/>
  <c r="Y6" i="11"/>
  <c r="X6" i="11"/>
  <c r="S6" i="11"/>
  <c r="P6" i="11"/>
  <c r="M6" i="11"/>
  <c r="K6" i="11"/>
  <c r="J6" i="11"/>
  <c r="I6" i="11"/>
  <c r="H6" i="11"/>
  <c r="C6" i="11"/>
  <c r="AF5" i="11"/>
  <c r="AC5" i="11"/>
  <c r="AA5" i="11"/>
  <c r="Z5" i="11"/>
  <c r="Y5" i="11"/>
  <c r="X5" i="11"/>
  <c r="S5" i="11"/>
  <c r="P5" i="11"/>
  <c r="M5" i="11"/>
  <c r="K5" i="11"/>
  <c r="J5" i="11"/>
  <c r="I5" i="11"/>
  <c r="H5" i="11"/>
  <c r="C5" i="11"/>
  <c r="AF4" i="11"/>
  <c r="AC4" i="11"/>
  <c r="AA4" i="11"/>
  <c r="Z4" i="11"/>
  <c r="Y4" i="11"/>
  <c r="X4" i="11"/>
  <c r="S4" i="11"/>
  <c r="P4" i="11"/>
  <c r="M4" i="11"/>
  <c r="K4" i="11"/>
  <c r="J4" i="11"/>
  <c r="I4" i="11"/>
  <c r="H4" i="11"/>
  <c r="C4" i="11"/>
  <c r="U1" i="11"/>
  <c r="S1" i="11"/>
  <c r="E1" i="11"/>
  <c r="C1" i="11"/>
  <c r="AX39" i="8"/>
  <c r="R39" i="8" l="1"/>
  <c r="R39" i="7"/>
  <c r="R37" i="7"/>
  <c r="R39" i="6"/>
  <c r="R37" i="6"/>
  <c r="R39" i="9"/>
  <c r="R37" i="9"/>
  <c r="C2" i="2"/>
  <c r="M24" i="4" l="1"/>
  <c r="M25" i="4"/>
  <c r="M26" i="4"/>
  <c r="M27" i="4"/>
  <c r="M28" i="4"/>
  <c r="M29" i="4"/>
  <c r="M30" i="4"/>
  <c r="M31" i="4"/>
  <c r="M32" i="4"/>
  <c r="M23" i="4"/>
  <c r="M13" i="4"/>
  <c r="C28" i="4"/>
  <c r="C29" i="4"/>
  <c r="C30" i="4"/>
  <c r="C31" i="4"/>
  <c r="C32" i="4"/>
  <c r="P13" i="6"/>
  <c r="P14" i="6"/>
  <c r="P15" i="6"/>
  <c r="P16" i="6"/>
  <c r="P17" i="6"/>
  <c r="P18" i="6"/>
  <c r="P19" i="6"/>
  <c r="P20" i="6"/>
  <c r="P21" i="6"/>
  <c r="P22" i="6"/>
  <c r="P23" i="6"/>
  <c r="M13" i="6"/>
  <c r="M14" i="6"/>
  <c r="M15" i="6"/>
  <c r="M16" i="6"/>
  <c r="M17" i="6"/>
  <c r="M18" i="6"/>
  <c r="M19" i="6"/>
  <c r="M20" i="6"/>
  <c r="M21" i="6"/>
  <c r="M22" i="6"/>
  <c r="M23" i="6"/>
  <c r="K13" i="6"/>
  <c r="K14" i="6"/>
  <c r="K15" i="6"/>
  <c r="K16" i="6"/>
  <c r="K17" i="6"/>
  <c r="K18" i="6"/>
  <c r="K19" i="6"/>
  <c r="K20" i="6"/>
  <c r="K21" i="6"/>
  <c r="K22" i="6"/>
  <c r="K23" i="6"/>
  <c r="J14" i="6"/>
  <c r="J15" i="6"/>
  <c r="J16" i="6"/>
  <c r="J17" i="6"/>
  <c r="J18" i="6"/>
  <c r="J19" i="6"/>
  <c r="J20" i="6"/>
  <c r="J21" i="6"/>
  <c r="J22" i="6"/>
  <c r="J23" i="6"/>
  <c r="I14" i="6"/>
  <c r="I15" i="6"/>
  <c r="I16" i="6"/>
  <c r="I17" i="6"/>
  <c r="I18" i="6"/>
  <c r="I19" i="6"/>
  <c r="I20" i="6"/>
  <c r="I21" i="6"/>
  <c r="I22" i="6"/>
  <c r="I23" i="6"/>
  <c r="H14" i="6"/>
  <c r="H15" i="6"/>
  <c r="H16" i="6"/>
  <c r="H17" i="6"/>
  <c r="H18" i="6"/>
  <c r="H19" i="6"/>
  <c r="H20" i="6"/>
  <c r="H21" i="6"/>
  <c r="H22" i="6"/>
  <c r="H23" i="6"/>
  <c r="C14" i="6"/>
  <c r="C15" i="6"/>
  <c r="C16" i="6"/>
  <c r="C17" i="6"/>
  <c r="C18" i="6"/>
  <c r="C19" i="6"/>
  <c r="C20" i="6"/>
  <c r="C21" i="6"/>
  <c r="C22" i="6"/>
  <c r="C23" i="6"/>
  <c r="AA5" i="7"/>
  <c r="AA6" i="7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4" i="7"/>
  <c r="AX37" i="8" l="1"/>
  <c r="R37" i="8"/>
  <c r="AV5" i="9" l="1"/>
  <c r="AV6" i="9"/>
  <c r="AV7" i="9"/>
  <c r="AV8" i="9"/>
  <c r="AV9" i="9"/>
  <c r="AV10" i="9"/>
  <c r="AV11" i="9"/>
  <c r="AV12" i="9"/>
  <c r="AV13" i="9"/>
  <c r="AV14" i="9"/>
  <c r="AV15" i="9"/>
  <c r="AV16" i="9"/>
  <c r="AV17" i="9"/>
  <c r="AV18" i="9"/>
  <c r="AV19" i="9"/>
  <c r="AV20" i="9"/>
  <c r="AV21" i="9"/>
  <c r="AV22" i="9"/>
  <c r="AV23" i="9"/>
  <c r="AV24" i="9"/>
  <c r="AV25" i="9"/>
  <c r="AV26" i="9"/>
  <c r="AV27" i="9"/>
  <c r="AV28" i="9"/>
  <c r="AV29" i="9"/>
  <c r="AV30" i="9"/>
  <c r="AV31" i="9"/>
  <c r="AV32" i="9"/>
  <c r="AV33" i="9"/>
  <c r="AS5" i="9"/>
  <c r="AS6" i="9"/>
  <c r="AS7" i="9"/>
  <c r="AS8" i="9"/>
  <c r="AS9" i="9"/>
  <c r="AS10" i="9"/>
  <c r="AS11" i="9"/>
  <c r="AS12" i="9"/>
  <c r="AS13" i="9"/>
  <c r="AS14" i="9"/>
  <c r="AS15" i="9"/>
  <c r="AS16" i="9"/>
  <c r="AS17" i="9"/>
  <c r="AS18" i="9"/>
  <c r="AS19" i="9"/>
  <c r="AS20" i="9"/>
  <c r="AS21" i="9"/>
  <c r="AS22" i="9"/>
  <c r="AS23" i="9"/>
  <c r="AS24" i="9"/>
  <c r="AS25" i="9"/>
  <c r="AS26" i="9"/>
  <c r="AS27" i="9"/>
  <c r="AS28" i="9"/>
  <c r="AS29" i="9"/>
  <c r="AS30" i="9"/>
  <c r="AS31" i="9"/>
  <c r="AS32" i="9"/>
  <c r="AS33" i="9"/>
  <c r="AQ5" i="9"/>
  <c r="AQ6" i="9"/>
  <c r="AQ7" i="9"/>
  <c r="AQ8" i="9"/>
  <c r="AQ9" i="9"/>
  <c r="AQ10" i="9"/>
  <c r="AQ11" i="9"/>
  <c r="AQ12" i="9"/>
  <c r="AQ13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N5" i="9"/>
  <c r="AO5" i="9"/>
  <c r="AP5" i="9"/>
  <c r="AN6" i="9"/>
  <c r="AO6" i="9"/>
  <c r="AP6" i="9"/>
  <c r="AN7" i="9"/>
  <c r="AO7" i="9"/>
  <c r="AP7" i="9"/>
  <c r="AN8" i="9"/>
  <c r="AO8" i="9"/>
  <c r="AP8" i="9"/>
  <c r="AN9" i="9"/>
  <c r="AO9" i="9"/>
  <c r="AP9" i="9"/>
  <c r="AN10" i="9"/>
  <c r="AO10" i="9"/>
  <c r="AP10" i="9"/>
  <c r="AN11" i="9"/>
  <c r="AO11" i="9"/>
  <c r="AP11" i="9"/>
  <c r="AN12" i="9"/>
  <c r="AO12" i="9"/>
  <c r="AP12" i="9"/>
  <c r="AN13" i="9"/>
  <c r="AO13" i="9"/>
  <c r="AP13" i="9"/>
  <c r="AN14" i="9"/>
  <c r="AO14" i="9"/>
  <c r="AP14" i="9"/>
  <c r="AN15" i="9"/>
  <c r="AO15" i="9"/>
  <c r="AP15" i="9"/>
  <c r="AN16" i="9"/>
  <c r="AO16" i="9"/>
  <c r="AP16" i="9"/>
  <c r="AN17" i="9"/>
  <c r="AO17" i="9"/>
  <c r="AP17" i="9"/>
  <c r="AN18" i="9"/>
  <c r="AO18" i="9"/>
  <c r="AP18" i="9"/>
  <c r="AN19" i="9"/>
  <c r="AO19" i="9"/>
  <c r="AP19" i="9"/>
  <c r="AN20" i="9"/>
  <c r="AO20" i="9"/>
  <c r="AP20" i="9"/>
  <c r="AN21" i="9"/>
  <c r="AO21" i="9"/>
  <c r="AP21" i="9"/>
  <c r="AN22" i="9"/>
  <c r="AO22" i="9"/>
  <c r="AP22" i="9"/>
  <c r="AN23" i="9"/>
  <c r="AO23" i="9"/>
  <c r="AP23" i="9"/>
  <c r="AN24" i="9"/>
  <c r="AO24" i="9"/>
  <c r="AP24" i="9"/>
  <c r="AN25" i="9"/>
  <c r="AO25" i="9"/>
  <c r="AP25" i="9"/>
  <c r="AN26" i="9"/>
  <c r="AO26" i="9"/>
  <c r="AP26" i="9"/>
  <c r="AN27" i="9"/>
  <c r="AO27" i="9"/>
  <c r="AP27" i="9"/>
  <c r="AN28" i="9"/>
  <c r="AO28" i="9"/>
  <c r="AP28" i="9"/>
  <c r="AN29" i="9"/>
  <c r="AO29" i="9"/>
  <c r="AP29" i="9"/>
  <c r="AN30" i="9"/>
  <c r="AO30" i="9"/>
  <c r="AP30" i="9"/>
  <c r="AN31" i="9"/>
  <c r="AO31" i="9"/>
  <c r="AP31" i="9"/>
  <c r="AN32" i="9"/>
  <c r="AO32" i="9"/>
  <c r="AP32" i="9"/>
  <c r="AN33" i="9"/>
  <c r="AO33" i="9"/>
  <c r="AP33" i="9"/>
  <c r="AI5" i="9"/>
  <c r="AI6" i="9"/>
  <c r="AI7" i="9"/>
  <c r="AI8" i="9"/>
  <c r="AI9" i="9"/>
  <c r="AI10" i="9"/>
  <c r="AI11" i="9"/>
  <c r="AI12" i="9"/>
  <c r="AI13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V4" i="9"/>
  <c r="AS4" i="9"/>
  <c r="AQ4" i="9"/>
  <c r="AP4" i="9"/>
  <c r="AO4" i="9"/>
  <c r="AN4" i="9"/>
  <c r="AI4" i="9"/>
  <c r="AF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C5" i="9"/>
  <c r="AC6" i="9"/>
  <c r="AC7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A5" i="9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X5" i="9"/>
  <c r="Y5" i="9"/>
  <c r="Z5" i="9"/>
  <c r="X6" i="9"/>
  <c r="Y6" i="9"/>
  <c r="Z6" i="9"/>
  <c r="X7" i="9"/>
  <c r="Y7" i="9"/>
  <c r="Z7" i="9"/>
  <c r="X8" i="9"/>
  <c r="Y8" i="9"/>
  <c r="Z8" i="9"/>
  <c r="X9" i="9"/>
  <c r="Y9" i="9"/>
  <c r="Z9" i="9"/>
  <c r="X10" i="9"/>
  <c r="Y10" i="9"/>
  <c r="Z10" i="9"/>
  <c r="X11" i="9"/>
  <c r="Y11" i="9"/>
  <c r="Z11" i="9"/>
  <c r="X12" i="9"/>
  <c r="Y12" i="9"/>
  <c r="Z12" i="9"/>
  <c r="X13" i="9"/>
  <c r="Y13" i="9"/>
  <c r="Z13" i="9"/>
  <c r="X14" i="9"/>
  <c r="Y14" i="9"/>
  <c r="Z14" i="9"/>
  <c r="X15" i="9"/>
  <c r="Y15" i="9"/>
  <c r="Z15" i="9"/>
  <c r="X16" i="9"/>
  <c r="Y16" i="9"/>
  <c r="Z16" i="9"/>
  <c r="X17" i="9"/>
  <c r="Y17" i="9"/>
  <c r="Z17" i="9"/>
  <c r="X18" i="9"/>
  <c r="Y18" i="9"/>
  <c r="Z18" i="9"/>
  <c r="X19" i="9"/>
  <c r="Y19" i="9"/>
  <c r="Z19" i="9"/>
  <c r="X20" i="9"/>
  <c r="Y20" i="9"/>
  <c r="Z20" i="9"/>
  <c r="X21" i="9"/>
  <c r="Y21" i="9"/>
  <c r="Z21" i="9"/>
  <c r="X22" i="9"/>
  <c r="Y22" i="9"/>
  <c r="Z22" i="9"/>
  <c r="X23" i="9"/>
  <c r="Y23" i="9"/>
  <c r="Z23" i="9"/>
  <c r="X24" i="9"/>
  <c r="Y24" i="9"/>
  <c r="Z24" i="9"/>
  <c r="X25" i="9"/>
  <c r="Y25" i="9"/>
  <c r="Z25" i="9"/>
  <c r="X26" i="9"/>
  <c r="Y26" i="9"/>
  <c r="Z26" i="9"/>
  <c r="X27" i="9"/>
  <c r="Y27" i="9"/>
  <c r="Z27" i="9"/>
  <c r="X28" i="9"/>
  <c r="Y28" i="9"/>
  <c r="Z28" i="9"/>
  <c r="X29" i="9"/>
  <c r="Y29" i="9"/>
  <c r="Z29" i="9"/>
  <c r="X30" i="9"/>
  <c r="Y30" i="9"/>
  <c r="Z30" i="9"/>
  <c r="X31" i="9"/>
  <c r="Y31" i="9"/>
  <c r="Z31" i="9"/>
  <c r="X32" i="9"/>
  <c r="Y32" i="9"/>
  <c r="Z32" i="9"/>
  <c r="X33" i="9"/>
  <c r="Y33" i="9"/>
  <c r="Z33" i="9"/>
  <c r="S5" i="9"/>
  <c r="S6" i="9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AF4" i="9"/>
  <c r="AC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4" i="9"/>
  <c r="AA4" i="9"/>
  <c r="Z4" i="9"/>
  <c r="Y4" i="9"/>
  <c r="X4" i="9"/>
  <c r="S4" i="9"/>
  <c r="P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H5" i="9"/>
  <c r="I5" i="9"/>
  <c r="J5" i="9"/>
  <c r="H6" i="9"/>
  <c r="I6" i="9"/>
  <c r="J6" i="9"/>
  <c r="H7" i="9"/>
  <c r="I7" i="9"/>
  <c r="J7" i="9"/>
  <c r="H8" i="9"/>
  <c r="I8" i="9"/>
  <c r="J8" i="9"/>
  <c r="H9" i="9"/>
  <c r="I9" i="9"/>
  <c r="J9" i="9"/>
  <c r="H10" i="9"/>
  <c r="I10" i="9"/>
  <c r="J10" i="9"/>
  <c r="H11" i="9"/>
  <c r="I11" i="9"/>
  <c r="J11" i="9"/>
  <c r="H12" i="9"/>
  <c r="I12" i="9"/>
  <c r="J12" i="9"/>
  <c r="H13" i="9"/>
  <c r="I13" i="9"/>
  <c r="J13" i="9"/>
  <c r="H14" i="9"/>
  <c r="I14" i="9"/>
  <c r="J14" i="9"/>
  <c r="H15" i="9"/>
  <c r="I15" i="9"/>
  <c r="J15" i="9"/>
  <c r="H16" i="9"/>
  <c r="I16" i="9"/>
  <c r="J16" i="9"/>
  <c r="H17" i="9"/>
  <c r="I17" i="9"/>
  <c r="J17" i="9"/>
  <c r="H18" i="9"/>
  <c r="I18" i="9"/>
  <c r="J18" i="9"/>
  <c r="H19" i="9"/>
  <c r="I19" i="9"/>
  <c r="J19" i="9"/>
  <c r="H20" i="9"/>
  <c r="I20" i="9"/>
  <c r="J20" i="9"/>
  <c r="H21" i="9"/>
  <c r="I21" i="9"/>
  <c r="J21" i="9"/>
  <c r="H22" i="9"/>
  <c r="I22" i="9"/>
  <c r="J22" i="9"/>
  <c r="H23" i="9"/>
  <c r="I23" i="9"/>
  <c r="J23" i="9"/>
  <c r="H24" i="9"/>
  <c r="I24" i="9"/>
  <c r="J24" i="9"/>
  <c r="H25" i="9"/>
  <c r="I25" i="9"/>
  <c r="J25" i="9"/>
  <c r="H26" i="9"/>
  <c r="I26" i="9"/>
  <c r="J26" i="9"/>
  <c r="H27" i="9"/>
  <c r="I27" i="9"/>
  <c r="J27" i="9"/>
  <c r="H28" i="9"/>
  <c r="I28" i="9"/>
  <c r="J28" i="9"/>
  <c r="H29" i="9"/>
  <c r="I29" i="9"/>
  <c r="J29" i="9"/>
  <c r="H30" i="9"/>
  <c r="I30" i="9"/>
  <c r="J30" i="9"/>
  <c r="H31" i="9"/>
  <c r="I31" i="9"/>
  <c r="J31" i="9"/>
  <c r="H32" i="9"/>
  <c r="I32" i="9"/>
  <c r="J32" i="9"/>
  <c r="H33" i="9"/>
  <c r="I33" i="9"/>
  <c r="J33" i="9"/>
  <c r="C5" i="9"/>
  <c r="D5" i="9"/>
  <c r="E5" i="9"/>
  <c r="F5" i="9"/>
  <c r="G5" i="9"/>
  <c r="C6" i="9"/>
  <c r="D6" i="9"/>
  <c r="E6" i="9"/>
  <c r="F6" i="9"/>
  <c r="G6" i="9"/>
  <c r="C7" i="9"/>
  <c r="D7" i="9"/>
  <c r="E7" i="9"/>
  <c r="F7" i="9"/>
  <c r="G7" i="9"/>
  <c r="C8" i="9"/>
  <c r="D8" i="9"/>
  <c r="E8" i="9"/>
  <c r="F8" i="9"/>
  <c r="G8" i="9"/>
  <c r="C9" i="9"/>
  <c r="D9" i="9"/>
  <c r="E9" i="9"/>
  <c r="F9" i="9"/>
  <c r="G9" i="9"/>
  <c r="C10" i="9"/>
  <c r="D10" i="9"/>
  <c r="E10" i="9"/>
  <c r="F10" i="9"/>
  <c r="G10" i="9"/>
  <c r="C11" i="9"/>
  <c r="D11" i="9"/>
  <c r="E11" i="9"/>
  <c r="F11" i="9"/>
  <c r="G11" i="9"/>
  <c r="C12" i="9"/>
  <c r="D12" i="9"/>
  <c r="E12" i="9"/>
  <c r="F12" i="9"/>
  <c r="G12" i="9"/>
  <c r="C13" i="9"/>
  <c r="D13" i="9"/>
  <c r="E13" i="9"/>
  <c r="F13" i="9"/>
  <c r="G13" i="9"/>
  <c r="C14" i="9"/>
  <c r="D14" i="9"/>
  <c r="E14" i="9"/>
  <c r="F14" i="9"/>
  <c r="G14" i="9"/>
  <c r="C15" i="9"/>
  <c r="D15" i="9"/>
  <c r="E15" i="9"/>
  <c r="F15" i="9"/>
  <c r="G15" i="9"/>
  <c r="C16" i="9"/>
  <c r="D16" i="9"/>
  <c r="E16" i="9"/>
  <c r="F16" i="9"/>
  <c r="G16" i="9"/>
  <c r="C17" i="9"/>
  <c r="D17" i="9"/>
  <c r="E17" i="9"/>
  <c r="F17" i="9"/>
  <c r="G17" i="9"/>
  <c r="C18" i="9"/>
  <c r="D18" i="9"/>
  <c r="E18" i="9"/>
  <c r="F18" i="9"/>
  <c r="G18" i="9"/>
  <c r="C19" i="9"/>
  <c r="D19" i="9"/>
  <c r="E19" i="9"/>
  <c r="F19" i="9"/>
  <c r="G19" i="9"/>
  <c r="C20" i="9"/>
  <c r="D20" i="9"/>
  <c r="E20" i="9"/>
  <c r="F20" i="9"/>
  <c r="G20" i="9"/>
  <c r="C21" i="9"/>
  <c r="D21" i="9"/>
  <c r="E21" i="9"/>
  <c r="F21" i="9"/>
  <c r="G21" i="9"/>
  <c r="C22" i="9"/>
  <c r="D22" i="9"/>
  <c r="E22" i="9"/>
  <c r="F22" i="9"/>
  <c r="G22" i="9"/>
  <c r="C23" i="9"/>
  <c r="D23" i="9"/>
  <c r="E23" i="9"/>
  <c r="F23" i="9"/>
  <c r="G23" i="9"/>
  <c r="C24" i="9"/>
  <c r="D24" i="9"/>
  <c r="E24" i="9"/>
  <c r="F24" i="9"/>
  <c r="G24" i="9"/>
  <c r="C25" i="9"/>
  <c r="D25" i="9"/>
  <c r="E25" i="9"/>
  <c r="F25" i="9"/>
  <c r="G25" i="9"/>
  <c r="C26" i="9"/>
  <c r="D26" i="9"/>
  <c r="E26" i="9"/>
  <c r="F26" i="9"/>
  <c r="G26" i="9"/>
  <c r="C27" i="9"/>
  <c r="D27" i="9"/>
  <c r="E27" i="9"/>
  <c r="F27" i="9"/>
  <c r="G27" i="9"/>
  <c r="C28" i="9"/>
  <c r="D28" i="9"/>
  <c r="E28" i="9"/>
  <c r="F28" i="9"/>
  <c r="G28" i="9"/>
  <c r="C29" i="9"/>
  <c r="D29" i="9"/>
  <c r="E29" i="9"/>
  <c r="F29" i="9"/>
  <c r="G29" i="9"/>
  <c r="C30" i="9"/>
  <c r="D30" i="9"/>
  <c r="E30" i="9"/>
  <c r="F30" i="9"/>
  <c r="G30" i="9"/>
  <c r="C31" i="9"/>
  <c r="D31" i="9"/>
  <c r="E31" i="9"/>
  <c r="F31" i="9"/>
  <c r="G31" i="9"/>
  <c r="C32" i="9"/>
  <c r="D32" i="9"/>
  <c r="E32" i="9"/>
  <c r="F32" i="9"/>
  <c r="G32" i="9"/>
  <c r="C33" i="9"/>
  <c r="D33" i="9"/>
  <c r="E33" i="9"/>
  <c r="F33" i="9"/>
  <c r="G33" i="9"/>
  <c r="P4" i="9"/>
  <c r="M4" i="9"/>
  <c r="J4" i="9"/>
  <c r="I4" i="9"/>
  <c r="H4" i="9"/>
  <c r="C4" i="9"/>
  <c r="G4" i="9"/>
  <c r="F4" i="9"/>
  <c r="E4" i="9"/>
  <c r="D4" i="9"/>
  <c r="AQ48" i="9"/>
  <c r="AA48" i="9"/>
  <c r="K48" i="9"/>
  <c r="AQ47" i="9"/>
  <c r="AA47" i="9"/>
  <c r="K47" i="9"/>
  <c r="AQ45" i="9"/>
  <c r="AA45" i="9"/>
  <c r="K45" i="9"/>
  <c r="AV39" i="9"/>
  <c r="AH39" i="9"/>
  <c r="AF39" i="9"/>
  <c r="P39" i="9"/>
  <c r="B39" i="9"/>
  <c r="AV38" i="9"/>
  <c r="AF38" i="9"/>
  <c r="P38" i="9"/>
  <c r="AH37" i="9"/>
  <c r="B37" i="9"/>
  <c r="AV37" i="9"/>
  <c r="AF37" i="9"/>
  <c r="P37" i="9"/>
  <c r="AK1" i="9"/>
  <c r="AI1" i="9"/>
  <c r="U1" i="9"/>
  <c r="S1" i="9"/>
  <c r="E1" i="9"/>
  <c r="C1" i="9"/>
  <c r="AF36" i="8"/>
  <c r="BL5" i="8"/>
  <c r="BL6" i="8"/>
  <c r="BL7" i="8"/>
  <c r="BL8" i="8"/>
  <c r="BL9" i="8"/>
  <c r="BL10" i="8"/>
  <c r="BL11" i="8"/>
  <c r="BL12" i="8"/>
  <c r="BL13" i="8"/>
  <c r="BL14" i="8"/>
  <c r="BL15" i="8"/>
  <c r="BL16" i="8"/>
  <c r="BL17" i="8"/>
  <c r="BL18" i="8"/>
  <c r="BL19" i="8"/>
  <c r="BL20" i="8"/>
  <c r="BL21" i="8"/>
  <c r="BL22" i="8"/>
  <c r="BL23" i="8"/>
  <c r="BL24" i="8"/>
  <c r="BL25" i="8"/>
  <c r="BL26" i="8"/>
  <c r="BL27" i="8"/>
  <c r="BL28" i="8"/>
  <c r="BL29" i="8"/>
  <c r="BL30" i="8"/>
  <c r="BL31" i="8"/>
  <c r="BL32" i="8"/>
  <c r="BL33" i="8"/>
  <c r="BI21" i="8"/>
  <c r="BI22" i="8"/>
  <c r="BI23" i="8"/>
  <c r="BI24" i="8"/>
  <c r="BI25" i="8"/>
  <c r="BI26" i="8"/>
  <c r="BI27" i="8"/>
  <c r="BI28" i="8"/>
  <c r="BI29" i="8"/>
  <c r="BI30" i="8"/>
  <c r="BI31" i="8"/>
  <c r="BI32" i="8"/>
  <c r="BI33" i="8"/>
  <c r="BG5" i="8"/>
  <c r="BG6" i="8"/>
  <c r="BG7" i="8"/>
  <c r="BG8" i="8"/>
  <c r="BG9" i="8"/>
  <c r="BG10" i="8"/>
  <c r="BG11" i="8"/>
  <c r="BG12" i="8"/>
  <c r="BG13" i="8"/>
  <c r="BG14" i="8"/>
  <c r="BG15" i="8"/>
  <c r="BG16" i="8"/>
  <c r="BG17" i="8"/>
  <c r="BG18" i="8"/>
  <c r="BG19" i="8"/>
  <c r="BG20" i="8"/>
  <c r="BG21" i="8"/>
  <c r="BG22" i="8"/>
  <c r="BG23" i="8"/>
  <c r="BG24" i="8"/>
  <c r="BG25" i="8"/>
  <c r="BG26" i="8"/>
  <c r="BG27" i="8"/>
  <c r="BG28" i="8"/>
  <c r="BG29" i="8"/>
  <c r="BG30" i="8"/>
  <c r="BG31" i="8"/>
  <c r="BG32" i="8"/>
  <c r="BG33" i="8"/>
  <c r="BD5" i="8"/>
  <c r="BE5" i="8"/>
  <c r="BF5" i="8"/>
  <c r="BD6" i="8"/>
  <c r="BE6" i="8"/>
  <c r="BF6" i="8"/>
  <c r="BD7" i="8"/>
  <c r="BE7" i="8"/>
  <c r="BF7" i="8"/>
  <c r="BD8" i="8"/>
  <c r="BE8" i="8"/>
  <c r="BF8" i="8"/>
  <c r="BD9" i="8"/>
  <c r="BE9" i="8"/>
  <c r="BF9" i="8"/>
  <c r="BD10" i="8"/>
  <c r="BE10" i="8"/>
  <c r="BF10" i="8"/>
  <c r="BD11" i="8"/>
  <c r="BE11" i="8"/>
  <c r="BF11" i="8"/>
  <c r="BD12" i="8"/>
  <c r="BE12" i="8"/>
  <c r="BF12" i="8"/>
  <c r="BD13" i="8"/>
  <c r="BE13" i="8"/>
  <c r="BF13" i="8"/>
  <c r="BD14" i="8"/>
  <c r="BE14" i="8"/>
  <c r="BF14" i="8"/>
  <c r="BD15" i="8"/>
  <c r="BE15" i="8"/>
  <c r="BF15" i="8"/>
  <c r="BD16" i="8"/>
  <c r="BE16" i="8"/>
  <c r="BF16" i="8"/>
  <c r="BD17" i="8"/>
  <c r="BE17" i="8"/>
  <c r="BF17" i="8"/>
  <c r="BD18" i="8"/>
  <c r="BE18" i="8"/>
  <c r="BF18" i="8"/>
  <c r="BD19" i="8"/>
  <c r="BE19" i="8"/>
  <c r="BF19" i="8"/>
  <c r="BD20" i="8"/>
  <c r="BE20" i="8"/>
  <c r="BF20" i="8"/>
  <c r="BD21" i="8"/>
  <c r="BE21" i="8"/>
  <c r="BF21" i="8"/>
  <c r="BD22" i="8"/>
  <c r="BE22" i="8"/>
  <c r="BF22" i="8"/>
  <c r="BD23" i="8"/>
  <c r="BE23" i="8"/>
  <c r="BF23" i="8"/>
  <c r="BD24" i="8"/>
  <c r="BE24" i="8"/>
  <c r="BF24" i="8"/>
  <c r="BD25" i="8"/>
  <c r="BE25" i="8"/>
  <c r="BF25" i="8"/>
  <c r="BD26" i="8"/>
  <c r="BE26" i="8"/>
  <c r="BF26" i="8"/>
  <c r="BD27" i="8"/>
  <c r="BE27" i="8"/>
  <c r="BF27" i="8"/>
  <c r="BD28" i="8"/>
  <c r="BE28" i="8"/>
  <c r="BF28" i="8"/>
  <c r="BD29" i="8"/>
  <c r="BE29" i="8"/>
  <c r="BF29" i="8"/>
  <c r="BD30" i="8"/>
  <c r="BE30" i="8"/>
  <c r="BF30" i="8"/>
  <c r="BD31" i="8"/>
  <c r="BE31" i="8"/>
  <c r="BF31" i="8"/>
  <c r="BD32" i="8"/>
  <c r="BE32" i="8"/>
  <c r="BF32" i="8"/>
  <c r="BD33" i="8"/>
  <c r="BE33" i="8"/>
  <c r="BF33" i="8"/>
  <c r="BL38" i="8"/>
  <c r="AY5" i="8"/>
  <c r="AY6" i="8"/>
  <c r="AY7" i="8"/>
  <c r="AY8" i="8"/>
  <c r="AY9" i="8"/>
  <c r="AY10" i="8"/>
  <c r="AY11" i="8"/>
  <c r="AY12" i="8"/>
  <c r="AY13" i="8"/>
  <c r="AY14" i="8"/>
  <c r="AY15" i="8"/>
  <c r="AY16" i="8"/>
  <c r="AY17" i="8"/>
  <c r="AY18" i="8"/>
  <c r="AY19" i="8"/>
  <c r="AY20" i="8"/>
  <c r="AY21" i="8"/>
  <c r="AY22" i="8"/>
  <c r="AY23" i="8"/>
  <c r="AY24" i="8"/>
  <c r="AY25" i="8"/>
  <c r="AY26" i="8"/>
  <c r="AY27" i="8"/>
  <c r="AY28" i="8"/>
  <c r="AY29" i="8"/>
  <c r="AY30" i="8"/>
  <c r="AY31" i="8"/>
  <c r="AY32" i="8"/>
  <c r="AY33" i="8"/>
  <c r="AX5" i="8"/>
  <c r="AX6" i="8"/>
  <c r="AX7" i="8"/>
  <c r="AX8" i="8"/>
  <c r="AX9" i="8"/>
  <c r="AX10" i="8"/>
  <c r="AX11" i="8"/>
  <c r="AX12" i="8"/>
  <c r="AX13" i="8"/>
  <c r="AX14" i="8"/>
  <c r="AX15" i="8"/>
  <c r="AX16" i="8"/>
  <c r="AX17" i="8"/>
  <c r="AX18" i="8"/>
  <c r="AX19" i="8"/>
  <c r="AX20" i="8"/>
  <c r="AX21" i="8"/>
  <c r="AX22" i="8"/>
  <c r="AX23" i="8"/>
  <c r="AX24" i="8"/>
  <c r="AX25" i="8"/>
  <c r="AX26" i="8"/>
  <c r="AX27" i="8"/>
  <c r="AX28" i="8"/>
  <c r="AX29" i="8"/>
  <c r="AX30" i="8"/>
  <c r="AX31" i="8"/>
  <c r="AX32" i="8"/>
  <c r="AX33" i="8"/>
  <c r="BL4" i="8"/>
  <c r="BG4" i="8"/>
  <c r="BF4" i="8"/>
  <c r="BE4" i="8"/>
  <c r="BD4" i="8"/>
  <c r="AY4" i="8"/>
  <c r="AX4" i="8"/>
  <c r="AV5" i="8"/>
  <c r="AV6" i="8"/>
  <c r="AV7" i="8"/>
  <c r="AV8" i="8"/>
  <c r="AV9" i="8"/>
  <c r="AV10" i="8"/>
  <c r="AV11" i="8"/>
  <c r="AV12" i="8"/>
  <c r="AV13" i="8"/>
  <c r="AV14" i="8"/>
  <c r="AV15" i="8"/>
  <c r="AV16" i="8"/>
  <c r="AV17" i="8"/>
  <c r="AV18" i="8"/>
  <c r="AV19" i="8"/>
  <c r="AV20" i="8"/>
  <c r="AV21" i="8"/>
  <c r="AV22" i="8"/>
  <c r="AV23" i="8"/>
  <c r="AV24" i="8"/>
  <c r="AV25" i="8"/>
  <c r="AV26" i="8"/>
  <c r="AV27" i="8"/>
  <c r="AV28" i="8"/>
  <c r="AV29" i="8"/>
  <c r="AV30" i="8"/>
  <c r="AV31" i="8"/>
  <c r="AV32" i="8"/>
  <c r="AV33" i="8"/>
  <c r="AS9" i="8"/>
  <c r="AS10" i="8"/>
  <c r="AS11" i="8"/>
  <c r="AS12" i="8"/>
  <c r="AS13" i="8"/>
  <c r="AS14" i="8"/>
  <c r="AS15" i="8"/>
  <c r="AS16" i="8"/>
  <c r="AS17" i="8"/>
  <c r="AS18" i="8"/>
  <c r="AS19" i="8"/>
  <c r="AS20" i="8"/>
  <c r="AS21" i="8"/>
  <c r="AS22" i="8"/>
  <c r="AS23" i="8"/>
  <c r="AS24" i="8"/>
  <c r="AS25" i="8"/>
  <c r="AS26" i="8"/>
  <c r="AS27" i="8"/>
  <c r="AS28" i="8"/>
  <c r="AS29" i="8"/>
  <c r="AS30" i="8"/>
  <c r="AS31" i="8"/>
  <c r="AS32" i="8"/>
  <c r="AS33" i="8"/>
  <c r="AQ5" i="8"/>
  <c r="AQ6" i="8"/>
  <c r="AQ7" i="8"/>
  <c r="AQ8" i="8"/>
  <c r="AQ9" i="8"/>
  <c r="AQ10" i="8"/>
  <c r="AQ11" i="8"/>
  <c r="AQ12" i="8"/>
  <c r="AQ13" i="8"/>
  <c r="AQ14" i="8"/>
  <c r="AQ15" i="8"/>
  <c r="AQ16" i="8"/>
  <c r="AQ17" i="8"/>
  <c r="AQ18" i="8"/>
  <c r="AQ19" i="8"/>
  <c r="AQ20" i="8"/>
  <c r="AQ21" i="8"/>
  <c r="AQ22" i="8"/>
  <c r="AQ23" i="8"/>
  <c r="AQ24" i="8"/>
  <c r="AQ25" i="8"/>
  <c r="AQ26" i="8"/>
  <c r="AQ27" i="8"/>
  <c r="AQ28" i="8"/>
  <c r="AQ29" i="8"/>
  <c r="AQ30" i="8"/>
  <c r="AQ31" i="8"/>
  <c r="AQ32" i="8"/>
  <c r="AQ33" i="8"/>
  <c r="AN5" i="8"/>
  <c r="AO5" i="8"/>
  <c r="AP5" i="8"/>
  <c r="AN6" i="8"/>
  <c r="AO6" i="8"/>
  <c r="AP6" i="8"/>
  <c r="AN7" i="8"/>
  <c r="AO7" i="8"/>
  <c r="AP7" i="8"/>
  <c r="AN8" i="8"/>
  <c r="AO8" i="8"/>
  <c r="AP8" i="8"/>
  <c r="AN9" i="8"/>
  <c r="AO9" i="8"/>
  <c r="AP9" i="8"/>
  <c r="AN10" i="8"/>
  <c r="AO10" i="8"/>
  <c r="AP10" i="8"/>
  <c r="AN11" i="8"/>
  <c r="AO11" i="8"/>
  <c r="AP11" i="8"/>
  <c r="AN12" i="8"/>
  <c r="AO12" i="8"/>
  <c r="AP12" i="8"/>
  <c r="AN13" i="8"/>
  <c r="AO13" i="8"/>
  <c r="AP13" i="8"/>
  <c r="AN14" i="8"/>
  <c r="AO14" i="8"/>
  <c r="AP14" i="8"/>
  <c r="AN15" i="8"/>
  <c r="AO15" i="8"/>
  <c r="AP15" i="8"/>
  <c r="AN16" i="8"/>
  <c r="AO16" i="8"/>
  <c r="AP16" i="8"/>
  <c r="AN17" i="8"/>
  <c r="AO17" i="8"/>
  <c r="AP17" i="8"/>
  <c r="AN18" i="8"/>
  <c r="AO18" i="8"/>
  <c r="AP18" i="8"/>
  <c r="AN19" i="8"/>
  <c r="AO19" i="8"/>
  <c r="AP19" i="8"/>
  <c r="AN20" i="8"/>
  <c r="AO20" i="8"/>
  <c r="AP20" i="8"/>
  <c r="AN21" i="8"/>
  <c r="AO21" i="8"/>
  <c r="AP21" i="8"/>
  <c r="AN22" i="8"/>
  <c r="AO22" i="8"/>
  <c r="AP22" i="8"/>
  <c r="AN23" i="8"/>
  <c r="AO23" i="8"/>
  <c r="AP23" i="8"/>
  <c r="AN24" i="8"/>
  <c r="AO24" i="8"/>
  <c r="AP24" i="8"/>
  <c r="AN25" i="8"/>
  <c r="AO25" i="8"/>
  <c r="AP25" i="8"/>
  <c r="AN26" i="8"/>
  <c r="AO26" i="8"/>
  <c r="AP26" i="8"/>
  <c r="AN27" i="8"/>
  <c r="AO27" i="8"/>
  <c r="AP27" i="8"/>
  <c r="AN28" i="8"/>
  <c r="AO28" i="8"/>
  <c r="AP28" i="8"/>
  <c r="AN29" i="8"/>
  <c r="AO29" i="8"/>
  <c r="AP29" i="8"/>
  <c r="AN30" i="8"/>
  <c r="AO30" i="8"/>
  <c r="AP30" i="8"/>
  <c r="AN31" i="8"/>
  <c r="AO31" i="8"/>
  <c r="AP31" i="8"/>
  <c r="AN32" i="8"/>
  <c r="AO32" i="8"/>
  <c r="AP32" i="8"/>
  <c r="AN33" i="8"/>
  <c r="AO33" i="8"/>
  <c r="AP33" i="8"/>
  <c r="AV38" i="8"/>
  <c r="AI5" i="8"/>
  <c r="AI6" i="8"/>
  <c r="AI7" i="8"/>
  <c r="AI8" i="8"/>
  <c r="AI9" i="8"/>
  <c r="AI10" i="8"/>
  <c r="AI11" i="8"/>
  <c r="AI12" i="8"/>
  <c r="AI13" i="8"/>
  <c r="AI14" i="8"/>
  <c r="AI15" i="8"/>
  <c r="AI16" i="8"/>
  <c r="AI17" i="8"/>
  <c r="AI18" i="8"/>
  <c r="AI19" i="8"/>
  <c r="AI20" i="8"/>
  <c r="AI21" i="8"/>
  <c r="AI22" i="8"/>
  <c r="AI23" i="8"/>
  <c r="AI24" i="8"/>
  <c r="AI25" i="8"/>
  <c r="AI26" i="8"/>
  <c r="AI27" i="8"/>
  <c r="AI28" i="8"/>
  <c r="AI29" i="8"/>
  <c r="AI30" i="8"/>
  <c r="AI31" i="8"/>
  <c r="AI32" i="8"/>
  <c r="AI33" i="8"/>
  <c r="AH5" i="8"/>
  <c r="AH6" i="8"/>
  <c r="AH7" i="8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V4" i="8"/>
  <c r="AQ4" i="8"/>
  <c r="AP4" i="8"/>
  <c r="AO4" i="8"/>
  <c r="AN4" i="8"/>
  <c r="AI4" i="8"/>
  <c r="AH4" i="8"/>
  <c r="BA1" i="8"/>
  <c r="AY1" i="8"/>
  <c r="AK1" i="8"/>
  <c r="AI1" i="8"/>
  <c r="BG48" i="8"/>
  <c r="BG47" i="8"/>
  <c r="BG46" i="8"/>
  <c r="BG45" i="8"/>
  <c r="AH39" i="8"/>
  <c r="AH37" i="8"/>
  <c r="AQ48" i="8"/>
  <c r="AQ47" i="8"/>
  <c r="AQ46" i="8"/>
  <c r="AQ45" i="8"/>
  <c r="AF5" i="8"/>
  <c r="AF6" i="8"/>
  <c r="AF7" i="8"/>
  <c r="AF8" i="8"/>
  <c r="AF9" i="8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4" i="8"/>
  <c r="AF25" i="8"/>
  <c r="AF26" i="8"/>
  <c r="AF27" i="8"/>
  <c r="AF28" i="8"/>
  <c r="AF29" i="8"/>
  <c r="AF30" i="8"/>
  <c r="AF31" i="8"/>
  <c r="AF32" i="8"/>
  <c r="AF33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2" i="8"/>
  <c r="AC33" i="8"/>
  <c r="AA5" i="8"/>
  <c r="AA6" i="8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X5" i="8"/>
  <c r="Y5" i="8"/>
  <c r="Z5" i="8"/>
  <c r="X6" i="8"/>
  <c r="Y6" i="8"/>
  <c r="Z6" i="8"/>
  <c r="X7" i="8"/>
  <c r="Y7" i="8"/>
  <c r="Z7" i="8"/>
  <c r="X8" i="8"/>
  <c r="Y8" i="8"/>
  <c r="Z8" i="8"/>
  <c r="X9" i="8"/>
  <c r="Y9" i="8"/>
  <c r="Z9" i="8"/>
  <c r="X10" i="8"/>
  <c r="Y10" i="8"/>
  <c r="Z10" i="8"/>
  <c r="X11" i="8"/>
  <c r="Y11" i="8"/>
  <c r="Z11" i="8"/>
  <c r="X12" i="8"/>
  <c r="Y12" i="8"/>
  <c r="Z12" i="8"/>
  <c r="X13" i="8"/>
  <c r="Y13" i="8"/>
  <c r="Z13" i="8"/>
  <c r="X14" i="8"/>
  <c r="Y14" i="8"/>
  <c r="Z14" i="8"/>
  <c r="X15" i="8"/>
  <c r="Y15" i="8"/>
  <c r="Z15" i="8"/>
  <c r="X16" i="8"/>
  <c r="Y16" i="8"/>
  <c r="Z16" i="8"/>
  <c r="X17" i="8"/>
  <c r="Y17" i="8"/>
  <c r="Z17" i="8"/>
  <c r="X18" i="8"/>
  <c r="Y18" i="8"/>
  <c r="Z18" i="8"/>
  <c r="X19" i="8"/>
  <c r="Y19" i="8"/>
  <c r="Z19" i="8"/>
  <c r="X20" i="8"/>
  <c r="Y20" i="8"/>
  <c r="Z20" i="8"/>
  <c r="X21" i="8"/>
  <c r="Y21" i="8"/>
  <c r="Z21" i="8"/>
  <c r="X22" i="8"/>
  <c r="Y22" i="8"/>
  <c r="Z22" i="8"/>
  <c r="X23" i="8"/>
  <c r="Y23" i="8"/>
  <c r="Z23" i="8"/>
  <c r="X24" i="8"/>
  <c r="Y24" i="8"/>
  <c r="Z24" i="8"/>
  <c r="X25" i="8"/>
  <c r="Y25" i="8"/>
  <c r="Z25" i="8"/>
  <c r="X26" i="8"/>
  <c r="Y26" i="8"/>
  <c r="Z26" i="8"/>
  <c r="X27" i="8"/>
  <c r="Y27" i="8"/>
  <c r="Z27" i="8"/>
  <c r="X28" i="8"/>
  <c r="Y28" i="8"/>
  <c r="Z28" i="8"/>
  <c r="X29" i="8"/>
  <c r="Y29" i="8"/>
  <c r="Z29" i="8"/>
  <c r="X30" i="8"/>
  <c r="Y30" i="8"/>
  <c r="Z30" i="8"/>
  <c r="X31" i="8"/>
  <c r="Y31" i="8"/>
  <c r="Z31" i="8"/>
  <c r="X32" i="8"/>
  <c r="Y32" i="8"/>
  <c r="Z32" i="8"/>
  <c r="X33" i="8"/>
  <c r="Y33" i="8"/>
  <c r="Z33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R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AA4" i="8"/>
  <c r="AF4" i="8"/>
  <c r="Z4" i="8"/>
  <c r="Y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4" i="8"/>
  <c r="X4" i="8"/>
  <c r="S4" i="8"/>
  <c r="R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I5" i="8"/>
  <c r="J5" i="8"/>
  <c r="I6" i="8"/>
  <c r="J6" i="8"/>
  <c r="I7" i="8"/>
  <c r="J7" i="8"/>
  <c r="I8" i="8"/>
  <c r="J8" i="8"/>
  <c r="I9" i="8"/>
  <c r="J9" i="8"/>
  <c r="I10" i="8"/>
  <c r="J10" i="8"/>
  <c r="I11" i="8"/>
  <c r="J11" i="8"/>
  <c r="I12" i="8"/>
  <c r="J12" i="8"/>
  <c r="I13" i="8"/>
  <c r="J13" i="8"/>
  <c r="I14" i="8"/>
  <c r="J14" i="8"/>
  <c r="I15" i="8"/>
  <c r="J15" i="8"/>
  <c r="I16" i="8"/>
  <c r="J16" i="8"/>
  <c r="I17" i="8"/>
  <c r="J17" i="8"/>
  <c r="I18" i="8"/>
  <c r="J18" i="8"/>
  <c r="I19" i="8"/>
  <c r="J19" i="8"/>
  <c r="I20" i="8"/>
  <c r="J20" i="8"/>
  <c r="I21" i="8"/>
  <c r="J21" i="8"/>
  <c r="I22" i="8"/>
  <c r="J22" i="8"/>
  <c r="I23" i="8"/>
  <c r="J23" i="8"/>
  <c r="I24" i="8"/>
  <c r="J24" i="8"/>
  <c r="I25" i="8"/>
  <c r="J25" i="8"/>
  <c r="I26" i="8"/>
  <c r="J26" i="8"/>
  <c r="I27" i="8"/>
  <c r="J27" i="8"/>
  <c r="I28" i="8"/>
  <c r="J28" i="8"/>
  <c r="I29" i="8"/>
  <c r="J29" i="8"/>
  <c r="I30" i="8"/>
  <c r="J30" i="8"/>
  <c r="I31" i="8"/>
  <c r="J31" i="8"/>
  <c r="I32" i="8"/>
  <c r="J32" i="8"/>
  <c r="I33" i="8"/>
  <c r="J33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P4" i="8"/>
  <c r="K4" i="8"/>
  <c r="J4" i="8"/>
  <c r="I4" i="8"/>
  <c r="C4" i="8"/>
  <c r="B4" i="8"/>
  <c r="BL39" i="8"/>
  <c r="AV39" i="8"/>
  <c r="BL36" i="8"/>
  <c r="AV36" i="8"/>
  <c r="AC36" i="9" l="1"/>
  <c r="AF36" i="9" s="1"/>
  <c r="BI37" i="8"/>
  <c r="BL37" i="8" s="1"/>
  <c r="AC37" i="8"/>
  <c r="AF37" i="8" s="1"/>
  <c r="AS37" i="8"/>
  <c r="AV37" i="8" s="1"/>
  <c r="M37" i="8"/>
  <c r="P37" i="8" s="1"/>
  <c r="M36" i="9"/>
  <c r="P36" i="9" s="1"/>
  <c r="AS36" i="9"/>
  <c r="AV36" i="9" s="1"/>
  <c r="AA48" i="8"/>
  <c r="K48" i="8"/>
  <c r="AA47" i="8"/>
  <c r="K47" i="8"/>
  <c r="AA46" i="8"/>
  <c r="K46" i="8"/>
  <c r="AA45" i="8"/>
  <c r="K45" i="8"/>
  <c r="AF39" i="8"/>
  <c r="P39" i="8"/>
  <c r="B39" i="8"/>
  <c r="AF38" i="8"/>
  <c r="B37" i="8"/>
  <c r="P36" i="8"/>
  <c r="P38" i="8"/>
  <c r="U1" i="8"/>
  <c r="S1" i="8"/>
  <c r="E1" i="8"/>
  <c r="C1" i="8"/>
  <c r="AF5" i="7"/>
  <c r="AF6" i="7"/>
  <c r="AF7" i="7"/>
  <c r="AF8" i="7"/>
  <c r="AF9" i="7"/>
  <c r="AF10" i="7"/>
  <c r="AF11" i="7"/>
  <c r="AF12" i="7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C5" i="7"/>
  <c r="AC6" i="7"/>
  <c r="AC7" i="7"/>
  <c r="AC8" i="7"/>
  <c r="AC9" i="7"/>
  <c r="AC10" i="7"/>
  <c r="AC11" i="7"/>
  <c r="AC12" i="7"/>
  <c r="AC13" i="7"/>
  <c r="AC14" i="7"/>
  <c r="AC15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31" i="7"/>
  <c r="AC32" i="7"/>
  <c r="AC33" i="7"/>
  <c r="X5" i="7"/>
  <c r="Y5" i="7"/>
  <c r="Z5" i="7"/>
  <c r="X6" i="7"/>
  <c r="Y6" i="7"/>
  <c r="Z6" i="7"/>
  <c r="X7" i="7"/>
  <c r="Y7" i="7"/>
  <c r="Z7" i="7"/>
  <c r="X8" i="7"/>
  <c r="Y8" i="7"/>
  <c r="Z8" i="7"/>
  <c r="X9" i="7"/>
  <c r="Y9" i="7"/>
  <c r="Z9" i="7"/>
  <c r="X10" i="7"/>
  <c r="Y10" i="7"/>
  <c r="Z10" i="7"/>
  <c r="X11" i="7"/>
  <c r="Y11" i="7"/>
  <c r="Z11" i="7"/>
  <c r="X12" i="7"/>
  <c r="Y12" i="7"/>
  <c r="Z12" i="7"/>
  <c r="X13" i="7"/>
  <c r="Y13" i="7"/>
  <c r="Z13" i="7"/>
  <c r="X14" i="7"/>
  <c r="Y14" i="7"/>
  <c r="Z14" i="7"/>
  <c r="X15" i="7"/>
  <c r="Y15" i="7"/>
  <c r="Z15" i="7"/>
  <c r="X16" i="7"/>
  <c r="Y16" i="7"/>
  <c r="Z16" i="7"/>
  <c r="X17" i="7"/>
  <c r="Y17" i="7"/>
  <c r="Z17" i="7"/>
  <c r="X18" i="7"/>
  <c r="Y18" i="7"/>
  <c r="Z18" i="7"/>
  <c r="X19" i="7"/>
  <c r="Y19" i="7"/>
  <c r="Z19" i="7"/>
  <c r="X20" i="7"/>
  <c r="Y20" i="7"/>
  <c r="Z20" i="7"/>
  <c r="X21" i="7"/>
  <c r="Y21" i="7"/>
  <c r="Z21" i="7"/>
  <c r="X22" i="7"/>
  <c r="Y22" i="7"/>
  <c r="Z22" i="7"/>
  <c r="X23" i="7"/>
  <c r="Y23" i="7"/>
  <c r="Z23" i="7"/>
  <c r="X24" i="7"/>
  <c r="Y24" i="7"/>
  <c r="Z24" i="7"/>
  <c r="X25" i="7"/>
  <c r="Y25" i="7"/>
  <c r="Z25" i="7"/>
  <c r="X26" i="7"/>
  <c r="Y26" i="7"/>
  <c r="Z26" i="7"/>
  <c r="X27" i="7"/>
  <c r="Y27" i="7"/>
  <c r="Z27" i="7"/>
  <c r="X28" i="7"/>
  <c r="Y28" i="7"/>
  <c r="Z28" i="7"/>
  <c r="X29" i="7"/>
  <c r="Y29" i="7"/>
  <c r="Z29" i="7"/>
  <c r="X30" i="7"/>
  <c r="Y30" i="7"/>
  <c r="Z30" i="7"/>
  <c r="X31" i="7"/>
  <c r="Y31" i="7"/>
  <c r="Z31" i="7"/>
  <c r="X32" i="7"/>
  <c r="Y32" i="7"/>
  <c r="Z32" i="7"/>
  <c r="X33" i="7"/>
  <c r="Y33" i="7"/>
  <c r="Z33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AF4" i="7"/>
  <c r="AC4" i="7"/>
  <c r="Z4" i="7"/>
  <c r="Y4" i="7"/>
  <c r="X4" i="7"/>
  <c r="S4" i="7"/>
  <c r="R4" i="7"/>
  <c r="Y25" i="6"/>
  <c r="Y26" i="6"/>
  <c r="Y27" i="6"/>
  <c r="Y28" i="6"/>
  <c r="Y29" i="6"/>
  <c r="Y30" i="6"/>
  <c r="Y31" i="6"/>
  <c r="Y32" i="6"/>
  <c r="Y33" i="6"/>
  <c r="Y24" i="6"/>
  <c r="Y15" i="6"/>
  <c r="Y16" i="6"/>
  <c r="Y17" i="6"/>
  <c r="Y18" i="6"/>
  <c r="Y19" i="6"/>
  <c r="Y20" i="6"/>
  <c r="Y21" i="6"/>
  <c r="Y22" i="6"/>
  <c r="Y23" i="6"/>
  <c r="Y14" i="6"/>
  <c r="Y5" i="6"/>
  <c r="Y6" i="6"/>
  <c r="Y7" i="6"/>
  <c r="Y8" i="6"/>
  <c r="Y9" i="6"/>
  <c r="Y10" i="6"/>
  <c r="Y11" i="6"/>
  <c r="Y12" i="6"/>
  <c r="Y13" i="6"/>
  <c r="Y4" i="6"/>
  <c r="I25" i="6"/>
  <c r="I26" i="6"/>
  <c r="I27" i="6"/>
  <c r="I28" i="6"/>
  <c r="I29" i="6"/>
  <c r="I30" i="6"/>
  <c r="I31" i="6"/>
  <c r="I32" i="6"/>
  <c r="I33" i="6"/>
  <c r="I24" i="6"/>
  <c r="I5" i="6"/>
  <c r="I6" i="6"/>
  <c r="I7" i="6"/>
  <c r="I8" i="6"/>
  <c r="I9" i="6"/>
  <c r="I10" i="6"/>
  <c r="I11" i="6"/>
  <c r="I12" i="6"/>
  <c r="I13" i="6"/>
  <c r="I4" i="6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H5" i="7"/>
  <c r="I5" i="7"/>
  <c r="J5" i="7"/>
  <c r="H6" i="7"/>
  <c r="I6" i="7"/>
  <c r="J6" i="7"/>
  <c r="H7" i="7"/>
  <c r="I7" i="7"/>
  <c r="J7" i="7"/>
  <c r="H8" i="7"/>
  <c r="I8" i="7"/>
  <c r="J8" i="7"/>
  <c r="H9" i="7"/>
  <c r="I9" i="7"/>
  <c r="J9" i="7"/>
  <c r="H10" i="7"/>
  <c r="I10" i="7"/>
  <c r="J10" i="7"/>
  <c r="H11" i="7"/>
  <c r="I11" i="7"/>
  <c r="J11" i="7"/>
  <c r="H12" i="7"/>
  <c r="I12" i="7"/>
  <c r="J12" i="7"/>
  <c r="H13" i="7"/>
  <c r="I13" i="7"/>
  <c r="J13" i="7"/>
  <c r="H14" i="7"/>
  <c r="I14" i="7"/>
  <c r="J14" i="7"/>
  <c r="H15" i="7"/>
  <c r="I15" i="7"/>
  <c r="J15" i="7"/>
  <c r="H16" i="7"/>
  <c r="I16" i="7"/>
  <c r="J16" i="7"/>
  <c r="H17" i="7"/>
  <c r="I17" i="7"/>
  <c r="J17" i="7"/>
  <c r="H18" i="7"/>
  <c r="I18" i="7"/>
  <c r="J18" i="7"/>
  <c r="H19" i="7"/>
  <c r="I19" i="7"/>
  <c r="J19" i="7"/>
  <c r="H20" i="7"/>
  <c r="I20" i="7"/>
  <c r="J20" i="7"/>
  <c r="H21" i="7"/>
  <c r="I21" i="7"/>
  <c r="J21" i="7"/>
  <c r="H22" i="7"/>
  <c r="I22" i="7"/>
  <c r="J22" i="7"/>
  <c r="H23" i="7"/>
  <c r="I23" i="7"/>
  <c r="J23" i="7"/>
  <c r="H24" i="7"/>
  <c r="I24" i="7"/>
  <c r="J24" i="7"/>
  <c r="H25" i="7"/>
  <c r="I25" i="7"/>
  <c r="J25" i="7"/>
  <c r="H26" i="7"/>
  <c r="I26" i="7"/>
  <c r="J26" i="7"/>
  <c r="H27" i="7"/>
  <c r="I27" i="7"/>
  <c r="J27" i="7"/>
  <c r="H28" i="7"/>
  <c r="I28" i="7"/>
  <c r="J28" i="7"/>
  <c r="H29" i="7"/>
  <c r="I29" i="7"/>
  <c r="J29" i="7"/>
  <c r="H30" i="7"/>
  <c r="I30" i="7"/>
  <c r="J30" i="7"/>
  <c r="H31" i="7"/>
  <c r="I31" i="7"/>
  <c r="J31" i="7"/>
  <c r="H32" i="7"/>
  <c r="I32" i="7"/>
  <c r="J32" i="7"/>
  <c r="H33" i="7"/>
  <c r="I33" i="7"/>
  <c r="J33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P4" i="7"/>
  <c r="K4" i="7"/>
  <c r="J4" i="7"/>
  <c r="I4" i="7"/>
  <c r="H4" i="7"/>
  <c r="C4" i="7"/>
  <c r="B4" i="7"/>
  <c r="AA48" i="7"/>
  <c r="K48" i="7"/>
  <c r="AA47" i="7"/>
  <c r="K47" i="7"/>
  <c r="AA46" i="7"/>
  <c r="K46" i="7"/>
  <c r="AA45" i="7"/>
  <c r="K45" i="7"/>
  <c r="AF39" i="7"/>
  <c r="P39" i="7"/>
  <c r="B39" i="7"/>
  <c r="AF37" i="7"/>
  <c r="P37" i="7"/>
  <c r="B37" i="7"/>
  <c r="AF36" i="7"/>
  <c r="P36" i="7"/>
  <c r="U1" i="7"/>
  <c r="S1" i="7"/>
  <c r="E1" i="7"/>
  <c r="C1" i="7"/>
  <c r="AA48" i="6"/>
  <c r="AV40" i="9" l="1"/>
  <c r="M38" i="7"/>
  <c r="P38" i="7" s="1"/>
  <c r="AC38" i="7"/>
  <c r="AF38" i="7" s="1"/>
  <c r="AF40" i="7" s="1"/>
  <c r="P40" i="9"/>
  <c r="AF40" i="9"/>
  <c r="P40" i="8"/>
  <c r="AF40" i="8"/>
  <c r="AV40" i="8"/>
  <c r="BL40" i="8"/>
  <c r="AA47" i="6"/>
  <c r="AA45" i="6"/>
  <c r="AF25" i="6"/>
  <c r="AF26" i="6"/>
  <c r="AF27" i="6"/>
  <c r="AF28" i="6"/>
  <c r="AF29" i="6"/>
  <c r="AF30" i="6"/>
  <c r="AF31" i="6"/>
  <c r="AF32" i="6"/>
  <c r="AF33" i="6"/>
  <c r="AF24" i="6"/>
  <c r="AC27" i="6"/>
  <c r="AC28" i="6"/>
  <c r="AC29" i="6"/>
  <c r="Z25" i="6"/>
  <c r="Z26" i="6"/>
  <c r="Z27" i="6"/>
  <c r="Z28" i="6"/>
  <c r="Z29" i="6"/>
  <c r="Z30" i="6"/>
  <c r="Z31" i="6"/>
  <c r="Z32" i="6"/>
  <c r="Z33" i="6"/>
  <c r="Z24" i="6"/>
  <c r="X25" i="6"/>
  <c r="X26" i="6"/>
  <c r="X27" i="6"/>
  <c r="X28" i="6"/>
  <c r="X29" i="6"/>
  <c r="X30" i="6"/>
  <c r="X31" i="6"/>
  <c r="X32" i="6"/>
  <c r="X33" i="6"/>
  <c r="X24" i="6"/>
  <c r="AF15" i="6"/>
  <c r="AF16" i="6"/>
  <c r="AF17" i="6"/>
  <c r="AF18" i="6"/>
  <c r="AF19" i="6"/>
  <c r="AF20" i="6"/>
  <c r="AF21" i="6"/>
  <c r="AF22" i="6"/>
  <c r="AF23" i="6"/>
  <c r="AC21" i="6"/>
  <c r="Z15" i="6"/>
  <c r="Z16" i="6"/>
  <c r="Z17" i="6"/>
  <c r="Z18" i="6"/>
  <c r="Z19" i="6"/>
  <c r="Z20" i="6"/>
  <c r="Z21" i="6"/>
  <c r="Z22" i="6"/>
  <c r="Z23" i="6"/>
  <c r="X15" i="6"/>
  <c r="X16" i="6"/>
  <c r="X17" i="6"/>
  <c r="X18" i="6"/>
  <c r="X19" i="6"/>
  <c r="X20" i="6"/>
  <c r="X21" i="6"/>
  <c r="X22" i="6"/>
  <c r="X23" i="6"/>
  <c r="X14" i="6"/>
  <c r="AF14" i="6"/>
  <c r="AC14" i="6"/>
  <c r="Z14" i="6"/>
  <c r="AF5" i="6"/>
  <c r="AF6" i="6"/>
  <c r="AF7" i="6"/>
  <c r="AF8" i="6"/>
  <c r="AF9" i="6"/>
  <c r="AF10" i="6"/>
  <c r="AF11" i="6"/>
  <c r="AF12" i="6"/>
  <c r="AF13" i="6"/>
  <c r="AC5" i="6"/>
  <c r="AC6" i="6"/>
  <c r="AC7" i="6"/>
  <c r="AC9" i="6"/>
  <c r="AC11" i="6"/>
  <c r="AC13" i="6"/>
  <c r="X5" i="6"/>
  <c r="Z5" i="6"/>
  <c r="X6" i="6"/>
  <c r="Z6" i="6"/>
  <c r="X7" i="6"/>
  <c r="Z7" i="6"/>
  <c r="X8" i="6"/>
  <c r="Z8" i="6"/>
  <c r="X9" i="6"/>
  <c r="Z9" i="6"/>
  <c r="X10" i="6"/>
  <c r="Z10" i="6"/>
  <c r="X11" i="6"/>
  <c r="Z11" i="6"/>
  <c r="X12" i="6"/>
  <c r="Z12" i="6"/>
  <c r="X13" i="6"/>
  <c r="Z13" i="6"/>
  <c r="AF4" i="6"/>
  <c r="AC4" i="6"/>
  <c r="Z4" i="6"/>
  <c r="X4" i="6"/>
  <c r="S25" i="6"/>
  <c r="S26" i="6"/>
  <c r="S27" i="6"/>
  <c r="S28" i="6"/>
  <c r="S29" i="6"/>
  <c r="S30" i="6"/>
  <c r="S31" i="6"/>
  <c r="S32" i="6"/>
  <c r="S33" i="6"/>
  <c r="S24" i="6"/>
  <c r="S15" i="6"/>
  <c r="S16" i="6"/>
  <c r="S17" i="6"/>
  <c r="S18" i="6"/>
  <c r="S19" i="6"/>
  <c r="S20" i="6"/>
  <c r="S21" i="6"/>
  <c r="S22" i="6"/>
  <c r="S23" i="6"/>
  <c r="S5" i="6"/>
  <c r="S6" i="6"/>
  <c r="S7" i="6"/>
  <c r="S8" i="6"/>
  <c r="S9" i="6"/>
  <c r="S10" i="6"/>
  <c r="S11" i="6"/>
  <c r="S12" i="6"/>
  <c r="S13" i="6"/>
  <c r="S14" i="6"/>
  <c r="S4" i="6"/>
  <c r="U1" i="6"/>
  <c r="S1" i="6"/>
  <c r="B37" i="6"/>
  <c r="E1" i="6"/>
  <c r="C1" i="6"/>
  <c r="AF38" i="6"/>
  <c r="AF37" i="6"/>
  <c r="AF36" i="6"/>
  <c r="B39" i="6"/>
  <c r="K45" i="6"/>
  <c r="H25" i="6"/>
  <c r="J25" i="6"/>
  <c r="H26" i="6"/>
  <c r="J26" i="6"/>
  <c r="H27" i="6"/>
  <c r="J27" i="6"/>
  <c r="H28" i="6"/>
  <c r="J28" i="6"/>
  <c r="H29" i="6"/>
  <c r="J29" i="6"/>
  <c r="H30" i="6"/>
  <c r="J30" i="6"/>
  <c r="H31" i="6"/>
  <c r="J31" i="6"/>
  <c r="H32" i="6"/>
  <c r="J32" i="6"/>
  <c r="H33" i="6"/>
  <c r="J33" i="6"/>
  <c r="M25" i="6"/>
  <c r="M32" i="6"/>
  <c r="M33" i="6"/>
  <c r="P25" i="6"/>
  <c r="P26" i="6"/>
  <c r="P27" i="6"/>
  <c r="P28" i="6"/>
  <c r="P29" i="6"/>
  <c r="P30" i="6"/>
  <c r="P31" i="6"/>
  <c r="P32" i="6"/>
  <c r="P33" i="6"/>
  <c r="P24" i="6"/>
  <c r="J24" i="6"/>
  <c r="H24" i="6"/>
  <c r="K47" i="6"/>
  <c r="K48" i="6"/>
  <c r="C25" i="6"/>
  <c r="C26" i="6"/>
  <c r="C27" i="6"/>
  <c r="C28" i="6"/>
  <c r="C29" i="6"/>
  <c r="C30" i="6"/>
  <c r="C31" i="6"/>
  <c r="C32" i="6"/>
  <c r="C33" i="6"/>
  <c r="C24" i="6"/>
  <c r="C5" i="6"/>
  <c r="C6" i="6"/>
  <c r="C7" i="6"/>
  <c r="C8" i="6"/>
  <c r="C9" i="6"/>
  <c r="C10" i="6"/>
  <c r="C11" i="6"/>
  <c r="C12" i="6"/>
  <c r="C13" i="6"/>
  <c r="C4" i="6"/>
  <c r="H5" i="6"/>
  <c r="H6" i="6"/>
  <c r="H7" i="6"/>
  <c r="H8" i="6"/>
  <c r="H9" i="6"/>
  <c r="H10" i="6"/>
  <c r="H11" i="6"/>
  <c r="H12" i="6"/>
  <c r="H13" i="6"/>
  <c r="H4" i="6"/>
  <c r="K5" i="6"/>
  <c r="K6" i="6"/>
  <c r="K7" i="6"/>
  <c r="K8" i="6"/>
  <c r="K9" i="6"/>
  <c r="K10" i="6"/>
  <c r="K11" i="6"/>
  <c r="K12" i="6"/>
  <c r="K4" i="6"/>
  <c r="M9" i="6"/>
  <c r="M10" i="6"/>
  <c r="M11" i="6"/>
  <c r="M12" i="6"/>
  <c r="J5" i="6"/>
  <c r="J6" i="6"/>
  <c r="J7" i="6"/>
  <c r="J8" i="6"/>
  <c r="J9" i="6"/>
  <c r="J10" i="6"/>
  <c r="J11" i="6"/>
  <c r="J12" i="6"/>
  <c r="J13" i="6"/>
  <c r="J4" i="6"/>
  <c r="M22" i="4"/>
  <c r="M21" i="4"/>
  <c r="M20" i="4"/>
  <c r="M19" i="4"/>
  <c r="M18" i="4"/>
  <c r="M17" i="4"/>
  <c r="M16" i="4"/>
  <c r="M15" i="4"/>
  <c r="M14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M31" i="6" s="1"/>
  <c r="H19" i="4"/>
  <c r="M30" i="6" s="1"/>
  <c r="H18" i="4"/>
  <c r="M29" i="6" s="1"/>
  <c r="H17" i="4"/>
  <c r="M28" i="6" s="1"/>
  <c r="H16" i="4"/>
  <c r="M27" i="6" s="1"/>
  <c r="H15" i="4"/>
  <c r="M26" i="6" s="1"/>
  <c r="H14" i="4"/>
  <c r="H13" i="4"/>
  <c r="M24" i="6" s="1"/>
  <c r="C14" i="4"/>
  <c r="M5" i="6" s="1"/>
  <c r="C15" i="4"/>
  <c r="M6" i="6" s="1"/>
  <c r="C16" i="4"/>
  <c r="M7" i="6" s="1"/>
  <c r="C17" i="4"/>
  <c r="M8" i="6" s="1"/>
  <c r="C18" i="4"/>
  <c r="C19" i="4"/>
  <c r="C20" i="4"/>
  <c r="C21" i="4"/>
  <c r="C22" i="4"/>
  <c r="C23" i="4"/>
  <c r="C24" i="4"/>
  <c r="C25" i="4"/>
  <c r="C26" i="4"/>
  <c r="C27" i="4"/>
  <c r="C13" i="4"/>
  <c r="M4" i="6" s="1"/>
  <c r="P5" i="6"/>
  <c r="P6" i="6"/>
  <c r="P7" i="6"/>
  <c r="P8" i="6"/>
  <c r="P9" i="6"/>
  <c r="P10" i="6"/>
  <c r="P11" i="6"/>
  <c r="P12" i="6"/>
  <c r="P4" i="6"/>
  <c r="P40" i="7" l="1"/>
  <c r="AC39" i="6"/>
  <c r="AF39" i="6" s="1"/>
  <c r="AF40" i="6" s="1"/>
  <c r="AC17" i="6"/>
  <c r="AC12" i="6"/>
  <c r="AC8" i="6"/>
  <c r="AC20" i="6"/>
  <c r="AC16" i="6"/>
  <c r="AC23" i="6"/>
  <c r="AC19" i="6"/>
  <c r="AC15" i="6"/>
  <c r="AC10" i="6"/>
  <c r="AC22" i="6"/>
  <c r="AC18" i="6"/>
  <c r="M39" i="6"/>
  <c r="P39" i="6" s="1"/>
  <c r="P38" i="6"/>
  <c r="P37" i="6"/>
  <c r="P36" i="6"/>
  <c r="P40" i="6" l="1"/>
  <c r="C2" i="1"/>
  <c r="D8" i="2"/>
  <c r="D7" i="2"/>
  <c r="D6" i="2"/>
  <c r="D5" i="2"/>
  <c r="D8" i="3"/>
  <c r="D7" i="3"/>
  <c r="D6" i="3"/>
  <c r="C13" i="3" s="1"/>
  <c r="D5" i="3"/>
  <c r="D8" i="1"/>
  <c r="D7" i="1"/>
  <c r="D6" i="1"/>
  <c r="D5" i="1"/>
  <c r="C2" i="4"/>
  <c r="D6" i="4"/>
  <c r="D7" i="4"/>
  <c r="D8" i="4"/>
  <c r="D5" i="4"/>
  <c r="I13" i="3" l="1"/>
  <c r="AC4" i="8" s="1"/>
  <c r="I17" i="3"/>
  <c r="AC8" i="8" s="1"/>
  <c r="I14" i="3"/>
  <c r="AC5" i="8" s="1"/>
  <c r="I18" i="3"/>
  <c r="AC9" i="8" s="1"/>
  <c r="I15" i="3"/>
  <c r="AC6" i="8" s="1"/>
  <c r="I19" i="3"/>
  <c r="AC10" i="8" s="1"/>
  <c r="I16" i="3"/>
  <c r="AC7" i="8" s="1"/>
  <c r="I20" i="3"/>
  <c r="AC11" i="8" s="1"/>
  <c r="N42" i="2"/>
  <c r="N38" i="2"/>
  <c r="N34" i="2"/>
  <c r="N30" i="2"/>
  <c r="N26" i="2"/>
  <c r="N22" i="2"/>
  <c r="N18" i="2"/>
  <c r="N14" i="2"/>
  <c r="N41" i="2"/>
  <c r="N37" i="2"/>
  <c r="N33" i="2"/>
  <c r="N29" i="2"/>
  <c r="N25" i="2"/>
  <c r="N21" i="2"/>
  <c r="N17" i="2"/>
  <c r="N13" i="2"/>
  <c r="N40" i="2"/>
  <c r="N36" i="2"/>
  <c r="N32" i="2"/>
  <c r="N28" i="2"/>
  <c r="N24" i="2"/>
  <c r="N20" i="2"/>
  <c r="N16" i="2"/>
  <c r="N39" i="2"/>
  <c r="N35" i="2"/>
  <c r="N31" i="2"/>
  <c r="N27" i="2"/>
  <c r="N23" i="2"/>
  <c r="N19" i="2"/>
  <c r="N15" i="2"/>
  <c r="I42" i="2"/>
  <c r="I38" i="2"/>
  <c r="I34" i="2"/>
  <c r="I30" i="2"/>
  <c r="I26" i="2"/>
  <c r="I22" i="2"/>
  <c r="I18" i="2"/>
  <c r="I14" i="2"/>
  <c r="I41" i="2"/>
  <c r="I37" i="2"/>
  <c r="I33" i="2"/>
  <c r="I29" i="2"/>
  <c r="I25" i="2"/>
  <c r="I21" i="2"/>
  <c r="I17" i="2"/>
  <c r="I13" i="2"/>
  <c r="I40" i="2"/>
  <c r="I36" i="2"/>
  <c r="I32" i="2"/>
  <c r="I28" i="2"/>
  <c r="I24" i="2"/>
  <c r="I20" i="2"/>
  <c r="I16" i="2"/>
  <c r="I39" i="2"/>
  <c r="I35" i="2"/>
  <c r="I31" i="2"/>
  <c r="I27" i="2"/>
  <c r="I23" i="2"/>
  <c r="I19" i="2"/>
  <c r="I15" i="2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C42" i="1"/>
  <c r="M33" i="7" s="1"/>
  <c r="C41" i="1"/>
  <c r="M32" i="7" s="1"/>
  <c r="C40" i="1"/>
  <c r="M31" i="7" s="1"/>
  <c r="C39" i="1"/>
  <c r="M30" i="7" s="1"/>
  <c r="C38" i="1"/>
  <c r="M29" i="7" s="1"/>
  <c r="C37" i="1"/>
  <c r="M28" i="7" s="1"/>
  <c r="C36" i="1"/>
  <c r="M27" i="7" s="1"/>
  <c r="C35" i="1"/>
  <c r="M26" i="7" s="1"/>
  <c r="C34" i="1"/>
  <c r="M25" i="7" s="1"/>
  <c r="C33" i="1"/>
  <c r="M24" i="7" s="1"/>
  <c r="C32" i="1"/>
  <c r="M23" i="7" s="1"/>
  <c r="C31" i="1"/>
  <c r="M22" i="7" s="1"/>
  <c r="C30" i="1"/>
  <c r="M21" i="7" s="1"/>
  <c r="C29" i="1"/>
  <c r="M20" i="7" s="1"/>
  <c r="C28" i="1"/>
  <c r="M19" i="7" s="1"/>
  <c r="C27" i="1"/>
  <c r="M18" i="7" s="1"/>
  <c r="C26" i="1"/>
  <c r="M17" i="7" s="1"/>
  <c r="C25" i="1"/>
  <c r="M16" i="7" s="1"/>
  <c r="C24" i="1"/>
  <c r="M15" i="7" s="1"/>
  <c r="C23" i="1"/>
  <c r="M14" i="7" s="1"/>
  <c r="C22" i="1"/>
  <c r="M13" i="7" s="1"/>
  <c r="C21" i="1"/>
  <c r="M12" i="7" s="1"/>
  <c r="C20" i="1"/>
  <c r="M11" i="7" s="1"/>
  <c r="C19" i="1"/>
  <c r="M10" i="7" s="1"/>
  <c r="C18" i="1"/>
  <c r="M9" i="7" s="1"/>
  <c r="C17" i="1"/>
  <c r="M8" i="7" s="1"/>
  <c r="C16" i="1"/>
  <c r="M7" i="7" s="1"/>
  <c r="C15" i="1"/>
  <c r="M6" i="7" s="1"/>
  <c r="C14" i="1"/>
  <c r="M5" i="7" s="1"/>
  <c r="C13" i="1"/>
  <c r="M4" i="7" s="1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BI20" i="8" s="1"/>
  <c r="U28" i="3"/>
  <c r="BI19" i="8" s="1"/>
  <c r="U27" i="3"/>
  <c r="BI18" i="8" s="1"/>
  <c r="U26" i="3"/>
  <c r="BI17" i="8" s="1"/>
  <c r="U25" i="3"/>
  <c r="BI16" i="8" s="1"/>
  <c r="U24" i="3"/>
  <c r="BI15" i="8" s="1"/>
  <c r="U23" i="3"/>
  <c r="BI14" i="8" s="1"/>
  <c r="U22" i="3"/>
  <c r="BI13" i="8" s="1"/>
  <c r="U21" i="3"/>
  <c r="BI12" i="8" s="1"/>
  <c r="U20" i="3"/>
  <c r="BI11" i="8" s="1"/>
  <c r="U19" i="3"/>
  <c r="BI10" i="8" s="1"/>
  <c r="U18" i="3"/>
  <c r="BI9" i="8" s="1"/>
  <c r="U17" i="3"/>
  <c r="BI8" i="8" s="1"/>
  <c r="U16" i="3"/>
  <c r="BI7" i="8" s="1"/>
  <c r="U15" i="3"/>
  <c r="BI6" i="8" s="1"/>
  <c r="U14" i="3"/>
  <c r="BI5" i="8" s="1"/>
  <c r="U13" i="3"/>
  <c r="BI4" i="8" s="1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AS8" i="8" s="1"/>
  <c r="O16" i="3"/>
  <c r="AS7" i="8" s="1"/>
  <c r="O15" i="3"/>
  <c r="AS6" i="8" s="1"/>
  <c r="O14" i="3"/>
  <c r="AS5" i="8" s="1"/>
  <c r="O13" i="3"/>
  <c r="AS4" i="8" s="1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AC17" i="8" s="1"/>
  <c r="I25" i="3"/>
  <c r="AC16" i="8" s="1"/>
  <c r="I24" i="3"/>
  <c r="AC15" i="8" s="1"/>
  <c r="I23" i="3"/>
  <c r="AC14" i="8" s="1"/>
  <c r="I22" i="3"/>
  <c r="AC13" i="8" s="1"/>
  <c r="I21" i="3"/>
  <c r="AC12" i="8" s="1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M18" i="8" s="1"/>
  <c r="C26" i="3"/>
  <c r="M17" i="8" s="1"/>
  <c r="C25" i="3"/>
  <c r="M16" i="8" s="1"/>
  <c r="C24" i="3"/>
  <c r="M15" i="8" s="1"/>
  <c r="C23" i="3"/>
  <c r="M14" i="8" s="1"/>
  <c r="C22" i="3"/>
  <c r="M13" i="8" s="1"/>
  <c r="C21" i="3"/>
  <c r="M12" i="8" s="1"/>
  <c r="C20" i="3"/>
  <c r="M11" i="8" s="1"/>
  <c r="C19" i="3"/>
  <c r="M10" i="8" s="1"/>
  <c r="C18" i="3"/>
  <c r="M9" i="8" s="1"/>
  <c r="C17" i="3"/>
  <c r="M8" i="8" s="1"/>
  <c r="C16" i="3"/>
  <c r="M7" i="8" s="1"/>
  <c r="C15" i="3"/>
  <c r="M6" i="8" s="1"/>
  <c r="C14" i="3"/>
  <c r="M5" i="8" s="1"/>
  <c r="M4" i="8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AC26" i="6" l="1"/>
  <c r="AC30" i="6"/>
  <c r="AC31" i="6"/>
  <c r="AC24" i="6"/>
  <c r="AC32" i="6"/>
  <c r="AC25" i="6"/>
  <c r="AC33" i="6"/>
</calcChain>
</file>

<file path=xl/sharedStrings.xml><?xml version="1.0" encoding="utf-8"?>
<sst xmlns="http://schemas.openxmlformats.org/spreadsheetml/2006/main" count="762" uniqueCount="102">
  <si>
    <t>令和</t>
    <rPh sb="0" eb="2">
      <t>レイワ</t>
    </rPh>
    <phoneticPr fontId="1"/>
  </si>
  <si>
    <t>年度</t>
    <rPh sb="0" eb="2">
      <t>ネンド</t>
    </rPh>
    <phoneticPr fontId="1"/>
  </si>
  <si>
    <t>千葉市民マラソン大会</t>
    <rPh sb="0" eb="2">
      <t>チバ</t>
    </rPh>
    <rPh sb="2" eb="4">
      <t>シミン</t>
    </rPh>
    <rPh sb="8" eb="10">
      <t>タイカイ</t>
    </rPh>
    <phoneticPr fontId="1"/>
  </si>
  <si>
    <t>申込用紙作成ファイル</t>
    <rPh sb="0" eb="2">
      <t>モウシコミ</t>
    </rPh>
    <rPh sb="2" eb="4">
      <t>ヨウシ</t>
    </rPh>
    <rPh sb="4" eb="6">
      <t>サクセイ</t>
    </rPh>
    <phoneticPr fontId="1"/>
  </si>
  <si>
    <t>↓　記　載　例　↓</t>
    <rPh sb="2" eb="3">
      <t>キ</t>
    </rPh>
    <rPh sb="4" eb="5">
      <t>サイ</t>
    </rPh>
    <rPh sb="6" eb="7">
      <t>レイ</t>
    </rPh>
    <phoneticPr fontId="1"/>
  </si>
  <si>
    <t>登録団体名（正式名称）</t>
    <rPh sb="0" eb="2">
      <t>トウロク</t>
    </rPh>
    <rPh sb="2" eb="5">
      <t>ダンタイメイ</t>
    </rPh>
    <rPh sb="6" eb="8">
      <t>セイシキ</t>
    </rPh>
    <rPh sb="8" eb="10">
      <t>メイショウ</t>
    </rPh>
    <phoneticPr fontId="4"/>
  </si>
  <si>
    <t>千葉市立○○中学校</t>
    <rPh sb="0" eb="4">
      <t>チバシリツ</t>
    </rPh>
    <rPh sb="6" eb="9">
      <t>チュウガッコウ</t>
    </rPh>
    <phoneticPr fontId="1"/>
  </si>
  <si>
    <t>団体名（略称）※５文字以内</t>
    <rPh sb="0" eb="2">
      <t>ダンタイ</t>
    </rPh>
    <rPh sb="2" eb="3">
      <t>メイ</t>
    </rPh>
    <rPh sb="4" eb="6">
      <t>リャクショウ</t>
    </rPh>
    <rPh sb="9" eb="11">
      <t>モジ</t>
    </rPh>
    <rPh sb="11" eb="13">
      <t>イナイ</t>
    </rPh>
    <phoneticPr fontId="4"/>
  </si>
  <si>
    <t>○○○○○中</t>
    <rPh sb="5" eb="6">
      <t>チュウ</t>
    </rPh>
    <phoneticPr fontId="1"/>
  </si>
  <si>
    <t>所属長名（学校のみ）</t>
    <rPh sb="0" eb="3">
      <t>ショゾクチョウ</t>
    </rPh>
    <rPh sb="3" eb="4">
      <t>メイ</t>
    </rPh>
    <rPh sb="5" eb="7">
      <t>ガッコウ</t>
    </rPh>
    <phoneticPr fontId="1"/>
  </si>
  <si>
    <t>所属長名</t>
    <rPh sb="0" eb="3">
      <t>ショゾクチョウ</t>
    </rPh>
    <rPh sb="3" eb="4">
      <t>メイ</t>
    </rPh>
    <phoneticPr fontId="1"/>
  </si>
  <si>
    <t>△△　△△</t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</si>
  <si>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4"/>
  </si>
  <si>
    <t>鍵本正彦</t>
    <rPh sb="0" eb="2">
      <t>カギモト</t>
    </rPh>
    <rPh sb="2" eb="4">
      <t>マサヒコ</t>
    </rPh>
    <phoneticPr fontId="1"/>
  </si>
  <si>
    <t>電話番号</t>
    <rPh sb="0" eb="2">
      <t>デンワ</t>
    </rPh>
    <rPh sb="2" eb="4">
      <t>バンゴウ</t>
    </rPh>
    <phoneticPr fontId="4"/>
  </si>
  <si>
    <t>090-5702-2278</t>
    <phoneticPr fontId="1"/>
  </si>
  <si>
    <t>競技役員①</t>
    <rPh sb="0" eb="2">
      <t>キョウギ</t>
    </rPh>
    <rPh sb="2" eb="4">
      <t>ヤクイン</t>
    </rPh>
    <phoneticPr fontId="1"/>
  </si>
  <si>
    <t>競技役員②</t>
    <rPh sb="0" eb="2">
      <t>キョウギ</t>
    </rPh>
    <rPh sb="2" eb="4">
      <t>ヤクイン</t>
    </rPh>
    <phoneticPr fontId="1"/>
  </si>
  <si>
    <t>手順</t>
    <rPh sb="0" eb="2">
      <t>テジュン</t>
    </rPh>
    <phoneticPr fontId="1"/>
  </si>
  <si>
    <t>（１）　上の７項目（色のついているセル）を入力する。</t>
    <rPh sb="4" eb="5">
      <t>ウエ</t>
    </rPh>
    <rPh sb="7" eb="9">
      <t>コウモク</t>
    </rPh>
    <rPh sb="10" eb="11">
      <t>イロ</t>
    </rPh>
    <rPh sb="21" eb="23">
      <t>ニュウリョク</t>
    </rPh>
    <phoneticPr fontId="1"/>
  </si>
  <si>
    <t>（２）　②～⑤のシートで色のついているセルに、
　　　　ア　出場者氏名
　　　　イ　一般以外は学年
　　　　ウ　中学生と高校生はナンバーカードを入力する。
　　　　　　　※小学生および一般は本部より貸し出します。</t>
    <rPh sb="30" eb="33">
      <t>シュツジョウシャ</t>
    </rPh>
    <rPh sb="33" eb="35">
      <t>シメイ</t>
    </rPh>
    <rPh sb="42" eb="44">
      <t>イッパン</t>
    </rPh>
    <rPh sb="44" eb="46">
      <t>イガイ</t>
    </rPh>
    <rPh sb="47" eb="49">
      <t>ガクネン</t>
    </rPh>
    <rPh sb="56" eb="58">
      <t>チュウガク</t>
    </rPh>
    <rPh sb="58" eb="59">
      <t>セイ</t>
    </rPh>
    <rPh sb="60" eb="63">
      <t>コウコウセイ</t>
    </rPh>
    <rPh sb="72" eb="74">
      <t>ニュウリョク</t>
    </rPh>
    <rPh sb="86" eb="89">
      <t>ショウガクセイ</t>
    </rPh>
    <rPh sb="92" eb="94">
      <t>イッパン</t>
    </rPh>
    <rPh sb="95" eb="97">
      <t>ホンブ</t>
    </rPh>
    <rPh sb="99" eb="100">
      <t>カ</t>
    </rPh>
    <rPh sb="101" eb="102">
      <t>ダ</t>
    </rPh>
    <phoneticPr fontId="1"/>
  </si>
  <si>
    <r>
      <t>（４）ファイル名を「</t>
    </r>
    <r>
      <rPr>
        <u/>
        <sz val="16"/>
        <color theme="1"/>
        <rFont val="ＭＳ Ｐゴシック"/>
        <family val="3"/>
        <charset val="128"/>
        <scheme val="minor"/>
      </rPr>
      <t>チーム名</t>
    </r>
    <r>
      <rPr>
        <sz val="16"/>
        <color theme="1"/>
        <rFont val="ＭＳ Ｐゴシック"/>
        <family val="3"/>
        <charset val="128"/>
        <scheme val="minor"/>
      </rPr>
      <t>・市民マラソン申し込み」に変更し、
　　保存する。　　　↑
　　　　　　　　　　　中学校は学校番号および学校名</t>
    </r>
    <rPh sb="7" eb="8">
      <t>メイ</t>
    </rPh>
    <rPh sb="13" eb="14">
      <t>メイ</t>
    </rPh>
    <rPh sb="15" eb="17">
      <t>シミン</t>
    </rPh>
    <rPh sb="21" eb="22">
      <t>モウ</t>
    </rPh>
    <rPh sb="23" eb="24">
      <t>コ</t>
    </rPh>
    <rPh sb="27" eb="29">
      <t>ヘンコウ</t>
    </rPh>
    <rPh sb="34" eb="36">
      <t>ホゾン</t>
    </rPh>
    <rPh sb="55" eb="58">
      <t>チュウガッコウ</t>
    </rPh>
    <rPh sb="59" eb="61">
      <t>ガッコウ</t>
    </rPh>
    <rPh sb="61" eb="63">
      <t>バンゴウ</t>
    </rPh>
    <rPh sb="66" eb="69">
      <t>ガッコウメイ</t>
    </rPh>
    <phoneticPr fontId="1"/>
  </si>
  <si>
    <t>一覧表締切</t>
    <rPh sb="0" eb="5">
      <t>イチランヒョウシメキリ</t>
    </rPh>
    <phoneticPr fontId="1"/>
  </si>
  <si>
    <t>午後7時必着</t>
    <rPh sb="0" eb="2">
      <t>ゴゴ</t>
    </rPh>
    <rPh sb="3" eb="4">
      <t>ジ</t>
    </rPh>
    <rPh sb="4" eb="6">
      <t>ヒッチャク</t>
    </rPh>
    <phoneticPr fontId="1"/>
  </si>
  <si>
    <t>（６）申し込みデータを千葉市陸協のメールアドレス
　　　　　　　『chibacity_trackandfield@yahoo.co.jp』まで送信する。</t>
    <rPh sb="3" eb="4">
      <t>モウ</t>
    </rPh>
    <rPh sb="5" eb="6">
      <t>コ</t>
    </rPh>
    <rPh sb="11" eb="13">
      <t>チバ</t>
    </rPh>
    <rPh sb="13" eb="14">
      <t>シ</t>
    </rPh>
    <rPh sb="14" eb="16">
      <t>リクキョウ</t>
    </rPh>
    <phoneticPr fontId="1"/>
  </si>
  <si>
    <t>データ締切</t>
    <rPh sb="3" eb="5">
      <t>シメキリ</t>
    </rPh>
    <phoneticPr fontId="1"/>
  </si>
  <si>
    <t>午後5時必着</t>
    <rPh sb="0" eb="2">
      <t>ゴゴ</t>
    </rPh>
    <rPh sb="3" eb="4">
      <t>ジ</t>
    </rPh>
    <rPh sb="4" eb="6">
      <t>ヒッチャク</t>
    </rPh>
    <phoneticPr fontId="1"/>
  </si>
  <si>
    <t>令和</t>
    <phoneticPr fontId="1"/>
  </si>
  <si>
    <t>千葉市民マラソン大会　電子データ申込書　一般の部</t>
    <rPh sb="0" eb="2">
      <t>チバ</t>
    </rPh>
    <rPh sb="2" eb="4">
      <t>シミン</t>
    </rPh>
    <rPh sb="8" eb="10">
      <t>タイカイ</t>
    </rPh>
    <rPh sb="11" eb="13">
      <t>デンシ</t>
    </rPh>
    <rPh sb="16" eb="19">
      <t>モウシコミショ</t>
    </rPh>
    <rPh sb="20" eb="22">
      <t>イッパン</t>
    </rPh>
    <rPh sb="23" eb="24">
      <t>ブ</t>
    </rPh>
    <phoneticPr fontId="1"/>
  </si>
  <si>
    <t>注意事項
○色のついているセル以外は触らないでください。
○年齢の欄は数字のみの入力をお願いします。
○当日のナンバーカードは申し込み後、大会側で指定します。ナンバーカードは当日の受付で配布します。</t>
    <rPh sb="0" eb="4">
      <t>チュウイジコウ</t>
    </rPh>
    <rPh sb="6" eb="7">
      <t>イロ</t>
    </rPh>
    <rPh sb="15" eb="17">
      <t>イガイ</t>
    </rPh>
    <rPh sb="18" eb="19">
      <t>サワ</t>
    </rPh>
    <rPh sb="30" eb="32">
      <t>ネンレイ</t>
    </rPh>
    <rPh sb="33" eb="34">
      <t>ラン</t>
    </rPh>
    <rPh sb="35" eb="37">
      <t>スウジ</t>
    </rPh>
    <rPh sb="40" eb="42">
      <t>ニュウリョク</t>
    </rPh>
    <rPh sb="44" eb="45">
      <t>ネガ</t>
    </rPh>
    <rPh sb="52" eb="54">
      <t>トウジツ</t>
    </rPh>
    <rPh sb="63" eb="64">
      <t>モウ</t>
    </rPh>
    <rPh sb="65" eb="66">
      <t>コ</t>
    </rPh>
    <rPh sb="67" eb="68">
      <t>ゴ</t>
    </rPh>
    <rPh sb="69" eb="72">
      <t>タイカイガワ</t>
    </rPh>
    <rPh sb="73" eb="75">
      <t>シテイ</t>
    </rPh>
    <rPh sb="87" eb="89">
      <t>トウジツ</t>
    </rPh>
    <rPh sb="90" eb="92">
      <t>ウケツケ</t>
    </rPh>
    <rPh sb="93" eb="95">
      <t>ハイフ</t>
    </rPh>
    <phoneticPr fontId="1"/>
  </si>
  <si>
    <t>団体名（略称）</t>
    <rPh sb="0" eb="2">
      <t>ダンタイ</t>
    </rPh>
    <rPh sb="2" eb="3">
      <t>メイ</t>
    </rPh>
    <rPh sb="4" eb="6">
      <t>リャクショウ</t>
    </rPh>
    <phoneticPr fontId="4"/>
  </si>
  <si>
    <t>No.</t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</si>
  <si>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</si>
  <si>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</si>
  <si>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年齢</t>
    <rPh sb="0" eb="2">
      <t>ネンレイ</t>
    </rPh>
    <phoneticPr fontId="1"/>
  </si>
  <si>
    <t>令和</t>
    <phoneticPr fontId="4"/>
  </si>
  <si>
    <t>年度</t>
    <rPh sb="0" eb="2">
      <t>ネンド</t>
    </rPh>
    <phoneticPr fontId="4"/>
  </si>
  <si>
    <t>大会申込一覧表（様式１）</t>
    <rPh sb="0" eb="2">
      <t>タイカイ</t>
    </rPh>
    <rPh sb="2" eb="4">
      <t>モウシコミ</t>
    </rPh>
    <rPh sb="4" eb="6">
      <t>イチラン</t>
    </rPh>
    <rPh sb="6" eb="7">
      <t>ヒョウ</t>
    </rPh>
    <rPh sb="8" eb="10">
      <t>ヨウシキ</t>
    </rPh>
    <phoneticPr fontId="4"/>
  </si>
  <si>
    <t>No</t>
    <phoneticPr fontId="4"/>
  </si>
  <si>
    <t>ナンバーカード</t>
    <phoneticPr fontId="4"/>
  </si>
  <si>
    <t>氏　　名</t>
    <rPh sb="0" eb="1">
      <t>シ</t>
    </rPh>
    <rPh sb="3" eb="4">
      <t>メイ</t>
    </rPh>
    <phoneticPr fontId="4"/>
  </si>
  <si>
    <t>性別</t>
    <rPh sb="0" eb="2">
      <t>セイベツ</t>
    </rPh>
    <phoneticPr fontId="4"/>
  </si>
  <si>
    <t>学年</t>
    <rPh sb="0" eb="2">
      <t>ガクネン</t>
    </rPh>
    <phoneticPr fontId="4"/>
  </si>
  <si>
    <t>年齢</t>
    <rPh sb="0" eb="2">
      <t>ネンレイ</t>
    </rPh>
    <phoneticPr fontId="4"/>
  </si>
  <si>
    <t>種　目</t>
    <rPh sb="0" eb="1">
      <t>タネ</t>
    </rPh>
    <rPh sb="2" eb="3">
      <t>メ</t>
    </rPh>
    <phoneticPr fontId="4"/>
  </si>
  <si>
    <t>所属または住所</t>
    <rPh sb="0" eb="2">
      <t>ショゾク</t>
    </rPh>
    <rPh sb="5" eb="7">
      <t>ジュウショ</t>
    </rPh>
    <phoneticPr fontId="4"/>
  </si>
  <si>
    <t>健康状態</t>
    <rPh sb="0" eb="2">
      <t>ケンコウ</t>
    </rPh>
    <rPh sb="2" eb="4">
      <t>ジョウタイ</t>
    </rPh>
    <phoneticPr fontId="4"/>
  </si>
  <si>
    <t>※必ず部を分けて、男女別の用紙に記入して下さい。</t>
    <rPh sb="1" eb="2">
      <t>カナラ</t>
    </rPh>
    <rPh sb="3" eb="4">
      <t>ブ</t>
    </rPh>
    <rPh sb="5" eb="6">
      <t>ワ</t>
    </rPh>
    <rPh sb="9" eb="11">
      <t>ダンジョ</t>
    </rPh>
    <rPh sb="11" eb="12">
      <t>ベツ</t>
    </rPh>
    <rPh sb="13" eb="15">
      <t>ヨウシ</t>
    </rPh>
    <rPh sb="16" eb="18">
      <t>キニュウ</t>
    </rPh>
    <rPh sb="20" eb="21">
      <t>シタ</t>
    </rPh>
    <phoneticPr fontId="4"/>
  </si>
  <si>
    <t>上記の通り申し込みいたします。</t>
  </si>
  <si>
    <t>大会審判氏名</t>
    <rPh sb="0" eb="2">
      <t>タイカイ</t>
    </rPh>
    <rPh sb="2" eb="4">
      <t>シンパン</t>
    </rPh>
    <rPh sb="4" eb="6">
      <t>シメイ</t>
    </rPh>
    <phoneticPr fontId="4"/>
  </si>
  <si>
    <t>小　学　生</t>
    <rPh sb="0" eb="1">
      <t>ショウ</t>
    </rPh>
    <rPh sb="2" eb="3">
      <t>ガク</t>
    </rPh>
    <rPh sb="4" eb="5">
      <t>ナマ</t>
    </rPh>
    <phoneticPr fontId="4"/>
  </si>
  <si>
    <t>円　×（</t>
    <rPh sb="0" eb="1">
      <t>エン</t>
    </rPh>
    <phoneticPr fontId="4"/>
  </si>
  <si>
    <t>）　人　＝</t>
    <rPh sb="2" eb="3">
      <t>ニン</t>
    </rPh>
    <phoneticPr fontId="4"/>
  </si>
  <si>
    <t>中　学　生</t>
    <rPh sb="0" eb="1">
      <t>チュウ</t>
    </rPh>
    <rPh sb="2" eb="3">
      <t>ガク</t>
    </rPh>
    <rPh sb="4" eb="5">
      <t>ナマ</t>
    </rPh>
    <phoneticPr fontId="4"/>
  </si>
  <si>
    <t>高　校　生</t>
    <rPh sb="0" eb="1">
      <t>タカ</t>
    </rPh>
    <rPh sb="2" eb="3">
      <t>コウ</t>
    </rPh>
    <rPh sb="4" eb="5">
      <t>セイ</t>
    </rPh>
    <phoneticPr fontId="4"/>
  </si>
  <si>
    <t>一　　　般</t>
    <rPh sb="0" eb="1">
      <t>イチ</t>
    </rPh>
    <rPh sb="4" eb="5">
      <t>ハン</t>
    </rPh>
    <phoneticPr fontId="4"/>
  </si>
  <si>
    <t>合計</t>
    <rPh sb="0" eb="2">
      <t>ゴウケイ</t>
    </rPh>
    <phoneticPr fontId="4"/>
  </si>
  <si>
    <t>中学生は県中体連の登記登録のナンバーカード（未登録者・申請中の生徒は市総体のナンバーカードを用意して下さい。）</t>
    <rPh sb="0" eb="3">
      <t>チュウガクセイ</t>
    </rPh>
    <rPh sb="4" eb="5">
      <t>ケン</t>
    </rPh>
    <rPh sb="5" eb="8">
      <t>チュウタイレン</t>
    </rPh>
    <rPh sb="9" eb="11">
      <t>トウキ</t>
    </rPh>
    <rPh sb="11" eb="13">
      <t>トウロク</t>
    </rPh>
    <rPh sb="22" eb="25">
      <t>ミトウロク</t>
    </rPh>
    <rPh sb="25" eb="26">
      <t>シャ</t>
    </rPh>
    <rPh sb="27" eb="30">
      <t>シンセイチュウ</t>
    </rPh>
    <rPh sb="31" eb="33">
      <t>セイト</t>
    </rPh>
    <rPh sb="34" eb="35">
      <t>シ</t>
    </rPh>
    <rPh sb="35" eb="37">
      <t>ソウタイ</t>
    </rPh>
    <rPh sb="46" eb="48">
      <t>ヨウイ</t>
    </rPh>
    <rPh sb="50" eb="51">
      <t>クダ</t>
    </rPh>
    <phoneticPr fontId="4"/>
  </si>
  <si>
    <t>高学生は県高体の連登記登録のナンバーカード</t>
    <rPh sb="0" eb="1">
      <t>コウ</t>
    </rPh>
    <rPh sb="1" eb="3">
      <t>ガクセイ</t>
    </rPh>
    <rPh sb="4" eb="5">
      <t>ケン</t>
    </rPh>
    <rPh sb="5" eb="6">
      <t>ダカ</t>
    </rPh>
    <rPh sb="6" eb="7">
      <t>カラダ</t>
    </rPh>
    <rPh sb="8" eb="9">
      <t>レン</t>
    </rPh>
    <rPh sb="9" eb="11">
      <t>トウキ</t>
    </rPh>
    <rPh sb="11" eb="13">
      <t>トウロク</t>
    </rPh>
    <phoneticPr fontId="4"/>
  </si>
  <si>
    <t>一覧表は必ず記入して下さい。</t>
    <rPh sb="0" eb="2">
      <t>イチラン</t>
    </rPh>
    <rPh sb="2" eb="3">
      <t>ヒョウ</t>
    </rPh>
    <rPh sb="4" eb="5">
      <t>カナラ</t>
    </rPh>
    <rPh sb="6" eb="8">
      <t>キニュウ</t>
    </rPh>
    <rPh sb="10" eb="11">
      <t>シタ</t>
    </rPh>
    <phoneticPr fontId="4"/>
  </si>
  <si>
    <t>登録団体名</t>
    <rPh sb="0" eb="2">
      <t>トウロク</t>
    </rPh>
    <rPh sb="2" eb="4">
      <t>ダンタイ</t>
    </rPh>
    <rPh sb="4" eb="5">
      <t>メイ</t>
    </rPh>
    <phoneticPr fontId="4"/>
  </si>
  <si>
    <t>記載責任者</t>
    <rPh sb="0" eb="2">
      <t>キサイ</t>
    </rPh>
    <rPh sb="2" eb="5">
      <t>セキニンシャ</t>
    </rPh>
    <phoneticPr fontId="4"/>
  </si>
  <si>
    <t>印</t>
    <rPh sb="0" eb="1">
      <t>イン</t>
    </rPh>
    <phoneticPr fontId="1"/>
  </si>
  <si>
    <t>連絡先℡</t>
    <rPh sb="0" eb="3">
      <t>レンラクサキ</t>
    </rPh>
    <phoneticPr fontId="4"/>
  </si>
  <si>
    <t>大会参加状況届</t>
    <rPh sb="0" eb="2">
      <t>タイカイ</t>
    </rPh>
    <rPh sb="2" eb="7">
      <t>サンカジョウキョウトドケ</t>
    </rPh>
    <phoneticPr fontId="4"/>
  </si>
  <si>
    <t>一般男子</t>
    <rPh sb="0" eb="4">
      <t>イッパンダンシ</t>
    </rPh>
    <phoneticPr fontId="1"/>
  </si>
  <si>
    <t>一般女子</t>
    <rPh sb="0" eb="4">
      <t>イッパンジョシ</t>
    </rPh>
    <phoneticPr fontId="1"/>
  </si>
  <si>
    <t>当日状況</t>
    <rPh sb="0" eb="2">
      <t>トウジツ</t>
    </rPh>
    <rPh sb="2" eb="4">
      <t>ジョウキョウ</t>
    </rPh>
    <phoneticPr fontId="4"/>
  </si>
  <si>
    <t>当日状況</t>
    <rPh sb="0" eb="4">
      <t>トウジツジョウキョウ</t>
    </rPh>
    <phoneticPr fontId="4"/>
  </si>
  <si>
    <t>当日状況欄に○×を記入し、当日朝、ご提出ください。</t>
    <rPh sb="0" eb="5">
      <t>トウジツジョウキョウラン</t>
    </rPh>
    <rPh sb="9" eb="11">
      <t>キニュウ</t>
    </rPh>
    <rPh sb="13" eb="15">
      <t>トウジツ</t>
    </rPh>
    <rPh sb="15" eb="16">
      <t>アサ</t>
    </rPh>
    <rPh sb="18" eb="20">
      <t>テイシュツ</t>
    </rPh>
    <phoneticPr fontId="1"/>
  </si>
  <si>
    <t>（サイン）</t>
    <phoneticPr fontId="1"/>
  </si>
  <si>
    <t>千葉市民マラソン大会　電子データ申込書　高校の部</t>
    <rPh sb="0" eb="2">
      <t>チバ</t>
    </rPh>
    <rPh sb="2" eb="4">
      <t>シミン</t>
    </rPh>
    <rPh sb="8" eb="10">
      <t>タイカイ</t>
    </rPh>
    <rPh sb="11" eb="13">
      <t>デンシ</t>
    </rPh>
    <rPh sb="16" eb="19">
      <t>モウシコミショ</t>
    </rPh>
    <rPh sb="20" eb="22">
      <t>コウコウ</t>
    </rPh>
    <rPh sb="23" eb="24">
      <t>ブ</t>
    </rPh>
    <phoneticPr fontId="1"/>
  </si>
  <si>
    <t>注意事項
○色のついているセル以外は触らないでください。
○学年の欄は数字のみの入力をお願いします。
○ナンバーカードは高体連指定のものを使用してください。</t>
    <rPh sb="0" eb="4">
      <t>チュウイジコウ</t>
    </rPh>
    <rPh sb="6" eb="7">
      <t>イロ</t>
    </rPh>
    <rPh sb="15" eb="17">
      <t>イガイ</t>
    </rPh>
    <rPh sb="18" eb="19">
      <t>サワ</t>
    </rPh>
    <rPh sb="30" eb="32">
      <t>ガクネン</t>
    </rPh>
    <rPh sb="33" eb="34">
      <t>ラン</t>
    </rPh>
    <rPh sb="35" eb="37">
      <t>スウジ</t>
    </rPh>
    <rPh sb="40" eb="42">
      <t>ニュウリョク</t>
    </rPh>
    <rPh sb="44" eb="45">
      <t>ネガ</t>
    </rPh>
    <rPh sb="60" eb="63">
      <t>コウタイレン</t>
    </rPh>
    <rPh sb="63" eb="65">
      <t>シテイ</t>
    </rPh>
    <rPh sb="69" eb="71">
      <t>シヨウ</t>
    </rPh>
    <phoneticPr fontId="1"/>
  </si>
  <si>
    <t>①　高校男子の部</t>
    <rPh sb="2" eb="4">
      <t>コウコウ</t>
    </rPh>
    <rPh sb="4" eb="6">
      <t>ダンシ</t>
    </rPh>
    <rPh sb="7" eb="8">
      <t>ブ</t>
    </rPh>
    <phoneticPr fontId="1"/>
  </si>
  <si>
    <t>ナンバーカード</t>
    <phoneticPr fontId="1"/>
  </si>
  <si>
    <t>学年</t>
    <rPh sb="0" eb="2">
      <t>ガクネン</t>
    </rPh>
    <phoneticPr fontId="1"/>
  </si>
  <si>
    <t>所属長</t>
    <rPh sb="0" eb="2">
      <t>ショゾク</t>
    </rPh>
    <rPh sb="2" eb="3">
      <t>チョウ</t>
    </rPh>
    <phoneticPr fontId="4"/>
  </si>
  <si>
    <t>高校男子</t>
    <rPh sb="0" eb="2">
      <t>コウコウ</t>
    </rPh>
    <rPh sb="2" eb="4">
      <t>ダンシ</t>
    </rPh>
    <phoneticPr fontId="1"/>
  </si>
  <si>
    <t>高校女子</t>
    <rPh sb="0" eb="2">
      <t>コウコウ</t>
    </rPh>
    <rPh sb="2" eb="4">
      <t>ジョシ</t>
    </rPh>
    <phoneticPr fontId="1"/>
  </si>
  <si>
    <t>千葉市民マラソン大会　電子データ申込書　中学生の部</t>
    <rPh sb="0" eb="2">
      <t>チバ</t>
    </rPh>
    <rPh sb="2" eb="4">
      <t>シミン</t>
    </rPh>
    <rPh sb="8" eb="10">
      <t>タイカイ</t>
    </rPh>
    <rPh sb="11" eb="13">
      <t>デンシ</t>
    </rPh>
    <rPh sb="16" eb="19">
      <t>モウシコミショ</t>
    </rPh>
    <rPh sb="20" eb="23">
      <t>チュウガクセイ</t>
    </rPh>
    <rPh sb="24" eb="25">
      <t>ブ</t>
    </rPh>
    <phoneticPr fontId="1"/>
  </si>
  <si>
    <t>注意事項
○色のついているセル以外は触らないでください。
○学年の欄は数字のみの入力をお願いします。
○１５００ｍの最高記録は「５分００秒００」を「5.00.00」のように半角で入力してください。</t>
    <rPh sb="0" eb="4">
      <t>チュウイジコウ</t>
    </rPh>
    <rPh sb="6" eb="7">
      <t>イロ</t>
    </rPh>
    <rPh sb="15" eb="17">
      <t>イガイ</t>
    </rPh>
    <rPh sb="18" eb="19">
      <t>サワ</t>
    </rPh>
    <rPh sb="30" eb="32">
      <t>ガクネン</t>
    </rPh>
    <rPh sb="33" eb="34">
      <t>ラン</t>
    </rPh>
    <rPh sb="35" eb="37">
      <t>スウジ</t>
    </rPh>
    <rPh sb="40" eb="42">
      <t>ニュウリョク</t>
    </rPh>
    <rPh sb="44" eb="45">
      <t>ネガ</t>
    </rPh>
    <rPh sb="58" eb="60">
      <t>サイコウ</t>
    </rPh>
    <rPh sb="60" eb="62">
      <t>キロク</t>
    </rPh>
    <rPh sb="65" eb="66">
      <t>フン</t>
    </rPh>
    <rPh sb="68" eb="69">
      <t>ビョウ</t>
    </rPh>
    <rPh sb="86" eb="88">
      <t>ハンカク</t>
    </rPh>
    <rPh sb="89" eb="91">
      <t>ニュウリョク</t>
    </rPh>
    <phoneticPr fontId="1"/>
  </si>
  <si>
    <t>今シーズン
１５００ｍ
最高記録</t>
    <rPh sb="0" eb="1">
      <t>コン</t>
    </rPh>
    <rPh sb="12" eb="14">
      <t>サイコウ</t>
    </rPh>
    <rPh sb="14" eb="16">
      <t>キロク</t>
    </rPh>
    <phoneticPr fontId="1"/>
  </si>
  <si>
    <t>.</t>
    <phoneticPr fontId="1"/>
  </si>
  <si>
    <t>千葉市民マラソン大会　電子データ申込書　小学生の部</t>
    <rPh sb="0" eb="2">
      <t>チバ</t>
    </rPh>
    <rPh sb="2" eb="4">
      <t>シミン</t>
    </rPh>
    <rPh sb="8" eb="10">
      <t>タイカイ</t>
    </rPh>
    <rPh sb="11" eb="13">
      <t>デンシ</t>
    </rPh>
    <rPh sb="16" eb="19">
      <t>モウシコミショ</t>
    </rPh>
    <rPh sb="20" eb="23">
      <t>ショウガクセイ</t>
    </rPh>
    <rPh sb="24" eb="25">
      <t>ブ</t>
    </rPh>
    <phoneticPr fontId="1"/>
  </si>
  <si>
    <t>注意事項
○色のついているセル以外は触らないでください。
○学年の欄は数字のみの入力をお願いします。
○当日のナンバーカードは申し込み後、大会側で指定します。ナンバーカードは当日の受付で配布します。</t>
    <rPh sb="0" eb="4">
      <t>チュウイジコウ</t>
    </rPh>
    <rPh sb="6" eb="7">
      <t>イロ</t>
    </rPh>
    <rPh sb="15" eb="17">
      <t>イガイ</t>
    </rPh>
    <rPh sb="18" eb="19">
      <t>サワ</t>
    </rPh>
    <rPh sb="30" eb="32">
      <t>ガクネン</t>
    </rPh>
    <rPh sb="33" eb="34">
      <t>ラン</t>
    </rPh>
    <rPh sb="35" eb="37">
      <t>スウジ</t>
    </rPh>
    <rPh sb="40" eb="42">
      <t>ニュウリョク</t>
    </rPh>
    <rPh sb="44" eb="45">
      <t>ネガ</t>
    </rPh>
    <rPh sb="52" eb="54">
      <t>トウジツ</t>
    </rPh>
    <rPh sb="63" eb="64">
      <t>モウ</t>
    </rPh>
    <rPh sb="65" eb="66">
      <t>コ</t>
    </rPh>
    <rPh sb="67" eb="68">
      <t>ゴ</t>
    </rPh>
    <rPh sb="69" eb="72">
      <t>タイカイガワ</t>
    </rPh>
    <rPh sb="73" eb="75">
      <t>シテイ</t>
    </rPh>
    <rPh sb="87" eb="89">
      <t>トウジツ</t>
    </rPh>
    <rPh sb="90" eb="92">
      <t>ウケツケ</t>
    </rPh>
    <rPh sb="93" eb="95">
      <t>ハイフ</t>
    </rPh>
    <phoneticPr fontId="1"/>
  </si>
  <si>
    <t>⑤　小学生低学年「男女」の部</t>
    <rPh sb="2" eb="5">
      <t>ショウガクセイ</t>
    </rPh>
    <rPh sb="5" eb="8">
      <t>テイガクネン</t>
    </rPh>
    <rPh sb="9" eb="11">
      <t>ダンジョ</t>
    </rPh>
    <rPh sb="13" eb="14">
      <t>ブ</t>
    </rPh>
    <phoneticPr fontId="1"/>
  </si>
  <si>
    <t>⑥　小学生高学年「男子」の部</t>
    <rPh sb="2" eb="5">
      <t>ショウガクセイ</t>
    </rPh>
    <rPh sb="5" eb="6">
      <t>コウ</t>
    </rPh>
    <rPh sb="6" eb="8">
      <t>ガクネン</t>
    </rPh>
    <rPh sb="9" eb="11">
      <t>ダンシ</t>
    </rPh>
    <rPh sb="13" eb="14">
      <t>ブ</t>
    </rPh>
    <phoneticPr fontId="1"/>
  </si>
  <si>
    <t>⑦　小学生高学年「女子」の部</t>
    <rPh sb="2" eb="5">
      <t>ショウガクセイ</t>
    </rPh>
    <rPh sb="5" eb="6">
      <t>コウ</t>
    </rPh>
    <rPh sb="6" eb="8">
      <t>ガクネン</t>
    </rPh>
    <rPh sb="9" eb="11">
      <t>ジョシ</t>
    </rPh>
    <rPh sb="13" eb="14">
      <t>ブ</t>
    </rPh>
    <phoneticPr fontId="1"/>
  </si>
  <si>
    <t>性別</t>
    <rPh sb="0" eb="2">
      <t>セイベツ</t>
    </rPh>
    <phoneticPr fontId="1"/>
  </si>
  <si>
    <t>小低男女</t>
    <rPh sb="0" eb="1">
      <t>ショウ</t>
    </rPh>
    <rPh sb="1" eb="2">
      <t>テイ</t>
    </rPh>
    <rPh sb="2" eb="4">
      <t>ダンジョ</t>
    </rPh>
    <phoneticPr fontId="1"/>
  </si>
  <si>
    <t>小高男子</t>
    <rPh sb="0" eb="1">
      <t>ショウ</t>
    </rPh>
    <rPh sb="2" eb="4">
      <t>ダンシ</t>
    </rPh>
    <phoneticPr fontId="1"/>
  </si>
  <si>
    <t>小高女子</t>
    <rPh sb="0" eb="1">
      <t>ショウ</t>
    </rPh>
    <rPh sb="2" eb="4">
      <t>ジョシ</t>
    </rPh>
    <phoneticPr fontId="1"/>
  </si>
  <si>
    <t>⑧　高校女子の部</t>
    <rPh sb="2" eb="4">
      <t>コウコウ</t>
    </rPh>
    <rPh sb="4" eb="6">
      <t>ジョシ</t>
    </rPh>
    <rPh sb="7" eb="8">
      <t>ブ</t>
    </rPh>
    <phoneticPr fontId="1"/>
  </si>
  <si>
    <t>⑪　一般男子の部</t>
    <rPh sb="2" eb="4">
      <t>イッパン</t>
    </rPh>
    <rPh sb="4" eb="6">
      <t>ダンシ</t>
    </rPh>
    <rPh sb="7" eb="8">
      <t>ブ</t>
    </rPh>
    <phoneticPr fontId="1"/>
  </si>
  <si>
    <t>⑫　４５才以上男子の部</t>
    <rPh sb="4" eb="5">
      <t>サイ</t>
    </rPh>
    <rPh sb="5" eb="7">
      <t>イジョウ</t>
    </rPh>
    <rPh sb="7" eb="9">
      <t>ダンシ</t>
    </rPh>
    <rPh sb="10" eb="11">
      <t>ブ</t>
    </rPh>
    <phoneticPr fontId="1"/>
  </si>
  <si>
    <t>⑨　一般女子の部</t>
    <rPh sb="2" eb="4">
      <t>イッパン</t>
    </rPh>
    <rPh sb="4" eb="6">
      <t>ジョシ</t>
    </rPh>
    <rPh sb="7" eb="8">
      <t>ブ</t>
    </rPh>
    <phoneticPr fontId="1"/>
  </si>
  <si>
    <t>①　中学１年女子の部</t>
    <rPh sb="2" eb="4">
      <t>チュウガク</t>
    </rPh>
    <rPh sb="5" eb="6">
      <t>ネン</t>
    </rPh>
    <rPh sb="6" eb="8">
      <t>ジョシ</t>
    </rPh>
    <rPh sb="9" eb="10">
      <t>ブ</t>
    </rPh>
    <phoneticPr fontId="1"/>
  </si>
  <si>
    <t>②　中学２，３年女子の部</t>
    <rPh sb="2" eb="4">
      <t>チュウガク</t>
    </rPh>
    <rPh sb="7" eb="8">
      <t>ネン</t>
    </rPh>
    <rPh sb="8" eb="10">
      <t>ジョシ</t>
    </rPh>
    <rPh sb="11" eb="12">
      <t>ブ</t>
    </rPh>
    <phoneticPr fontId="1"/>
  </si>
  <si>
    <t>③　中学１年男子の部</t>
    <rPh sb="2" eb="4">
      <t>チュウガク</t>
    </rPh>
    <rPh sb="5" eb="6">
      <t>ネン</t>
    </rPh>
    <rPh sb="6" eb="8">
      <t>ダンシ</t>
    </rPh>
    <rPh sb="9" eb="10">
      <t>ブ</t>
    </rPh>
    <phoneticPr fontId="1"/>
  </si>
  <si>
    <t>④　中学２，３年男子の部</t>
    <rPh sb="2" eb="4">
      <t>チュウガク</t>
    </rPh>
    <rPh sb="7" eb="8">
      <t>ネン</t>
    </rPh>
    <rPh sb="8" eb="10">
      <t>ダンシ</t>
    </rPh>
    <rPh sb="11" eb="12">
      <t>ブ</t>
    </rPh>
    <phoneticPr fontId="1"/>
  </si>
  <si>
    <t>（５）申込一覧表を印刷し、押印の上、打瀬中学校・松井那晃へ送付する。</t>
    <rPh sb="3" eb="5">
      <t>モウシコミ</t>
    </rPh>
    <rPh sb="5" eb="8">
      <t>イチランヒョウ</t>
    </rPh>
    <rPh sb="9" eb="11">
      <t>インサツ</t>
    </rPh>
    <rPh sb="13" eb="15">
      <t>オウイン</t>
    </rPh>
    <rPh sb="16" eb="17">
      <t>ウエ</t>
    </rPh>
    <rPh sb="18" eb="20">
      <t>ウタセ</t>
    </rPh>
    <rPh sb="20" eb="23">
      <t>チュウガッコウ</t>
    </rPh>
    <rPh sb="24" eb="26">
      <t>マツイ</t>
    </rPh>
    <rPh sb="26" eb="27">
      <t>ナ</t>
    </rPh>
    <rPh sb="27" eb="28">
      <t>アキラ</t>
    </rPh>
    <rPh sb="28" eb="29">
      <t>ドチュウ</t>
    </rPh>
    <rPh sb="29" eb="31">
      <t>ソウフ</t>
    </rPh>
    <phoneticPr fontId="1"/>
  </si>
  <si>
    <t>大会申込一覧表</t>
    <rPh sb="0" eb="2">
      <t>タイカイ</t>
    </rPh>
    <rPh sb="2" eb="4">
      <t>モウシコミ</t>
    </rPh>
    <rPh sb="4" eb="6">
      <t>イチラン</t>
    </rPh>
    <rPh sb="6" eb="7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</si>
</sst>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円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rgb="FF00B05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2" borderId="2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4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176" fontId="10" fillId="0" borderId="0" xfId="1" applyNumberFormat="1" applyFont="1" applyBorder="1" applyAlignment="1">
      <alignment vertical="center" shrinkToFit="1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0" fontId="6" fillId="0" borderId="19" xfId="0" applyFont="1" applyBorder="1">
      <alignment vertical="center"/>
    </xf>
    <xf numFmtId="176" fontId="10" fillId="0" borderId="19" xfId="1" applyNumberFormat="1" applyFont="1" applyBorder="1" applyAlignment="1">
      <alignment vertical="center" shrinkToFit="1"/>
    </xf>
    <xf numFmtId="0" fontId="6" fillId="0" borderId="20" xfId="0" applyFont="1" applyBorder="1">
      <alignment vertical="center"/>
    </xf>
    <xf numFmtId="0" fontId="10" fillId="0" borderId="20" xfId="0" applyFont="1" applyBorder="1">
      <alignment vertical="center"/>
    </xf>
    <xf numFmtId="176" fontId="6" fillId="0" borderId="20" xfId="1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8" fillId="0" borderId="4" xfId="0" applyFont="1" applyBorder="1">
      <alignment vertical="center"/>
    </xf>
    <xf numFmtId="0" fontId="6" fillId="0" borderId="22" xfId="0" applyFont="1" applyBorder="1">
      <alignment vertical="center"/>
    </xf>
    <xf numFmtId="0" fontId="10" fillId="0" borderId="22" xfId="0" applyFont="1" applyBorder="1">
      <alignment vertical="center"/>
    </xf>
    <xf numFmtId="176" fontId="6" fillId="0" borderId="22" xfId="1" applyNumberFormat="1" applyFont="1" applyBorder="1" applyAlignment="1">
      <alignment horizontal="right" vertical="center"/>
    </xf>
    <xf numFmtId="176" fontId="6" fillId="0" borderId="0" xfId="0" applyNumberFormat="1" applyFont="1">
      <alignment vertical="center"/>
    </xf>
    <xf numFmtId="0" fontId="0" fillId="0" borderId="0" xfId="0" applyAlignment="1"/>
    <xf numFmtId="0" fontId="2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176" fontId="6" fillId="0" borderId="0" xfId="1" applyNumberFormat="1" applyFont="1" applyBorder="1" applyAlignment="1">
      <alignment horizontal="right" vertical="center"/>
    </xf>
    <xf numFmtId="0" fontId="8" fillId="0" borderId="7" xfId="0" applyFont="1" applyBorder="1">
      <alignment vertical="center"/>
    </xf>
    <xf numFmtId="0" fontId="8" fillId="0" borderId="1" xfId="0" applyFont="1" applyBorder="1">
      <alignment vertical="center"/>
    </xf>
    <xf numFmtId="56" fontId="14" fillId="0" borderId="0" xfId="0" applyNumberFormat="1" applyFont="1" applyAlignment="1">
      <alignment vertical="center" wrapText="1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14" fillId="0" borderId="0" xfId="0" applyFont="1" applyAlignment="1">
      <alignment vertical="center" wrapText="1"/>
    </xf>
    <xf numFmtId="0" fontId="0" fillId="0" borderId="2" xfId="0" applyBorder="1" applyAlignment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49" fontId="0" fillId="2" borderId="3" xfId="0" applyNumberFormat="1" applyFill="1" applyBorder="1" applyAlignment="1" applyProtection="1">
      <protection locked="0"/>
    </xf>
    <xf numFmtId="49" fontId="0" fillId="2" borderId="4" xfId="0" applyNumberFormat="1" applyFill="1" applyBorder="1" applyAlignment="1" applyProtection="1">
      <protection locked="0"/>
    </xf>
    <xf numFmtId="49" fontId="0" fillId="2" borderId="5" xfId="0" applyNumberFormat="1" applyFill="1" applyBorder="1" applyAlignment="1" applyProtection="1"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0" xfId="0" applyFont="1">
      <alignment vertical="center"/>
    </xf>
    <xf numFmtId="0" fontId="0" fillId="0" borderId="3" xfId="0" applyBorder="1" applyAlignment="1"/>
    <xf numFmtId="0" fontId="0" fillId="0" borderId="5" xfId="0" applyBorder="1" applyAlignment="1"/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vertical="center" wrapText="1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6" fillId="0" borderId="0" xfId="0" applyFont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" name="Line 7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11" name="Line 8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2" name="Line 7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13" name="Line 8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4" name="Line 7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15" name="Line 8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6" name="Line 7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17" name="Line 8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18" name="Line 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19" name="Line 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21" name="Line 8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22" name="Line 7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23" name="Line 8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24" name="Line 7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25" name="Line 8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26" name="Line 7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27" name="Line 8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28" name="Line 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29" name="Line 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30" name="Line 7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31" name="Line 8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32" name="Line 7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33" name="Line 8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34" name="Line 7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35" name="Line 8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36" name="Line 7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37" name="Line 8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38" name="Line 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39" name="Line 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40" name="Line 7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41" name="Line 8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9525</xdr:colOff>
      <xdr:row>1</xdr:row>
      <xdr:rowOff>0</xdr:rowOff>
    </xdr:from>
    <xdr:to>
      <xdr:col>54</xdr:col>
      <xdr:colOff>0</xdr:colOff>
      <xdr:row>1</xdr:row>
      <xdr:rowOff>0</xdr:rowOff>
    </xdr:to>
    <xdr:sp macro="" textlink="">
      <xdr:nvSpPr>
        <xdr:cNvPr id="42" name="Line 7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57150</xdr:colOff>
      <xdr:row>1</xdr:row>
      <xdr:rowOff>0</xdr:rowOff>
    </xdr:from>
    <xdr:to>
      <xdr:col>58</xdr:col>
      <xdr:colOff>628650</xdr:colOff>
      <xdr:row>1</xdr:row>
      <xdr:rowOff>0</xdr:rowOff>
    </xdr:to>
    <xdr:sp macro="" textlink="">
      <xdr:nvSpPr>
        <xdr:cNvPr id="43" name="Line 8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9525</xdr:colOff>
      <xdr:row>1</xdr:row>
      <xdr:rowOff>0</xdr:rowOff>
    </xdr:from>
    <xdr:to>
      <xdr:col>54</xdr:col>
      <xdr:colOff>0</xdr:colOff>
      <xdr:row>1</xdr:row>
      <xdr:rowOff>0</xdr:rowOff>
    </xdr:to>
    <xdr:sp macro="" textlink="">
      <xdr:nvSpPr>
        <xdr:cNvPr id="44" name="Line 7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57150</xdr:colOff>
      <xdr:row>1</xdr:row>
      <xdr:rowOff>0</xdr:rowOff>
    </xdr:from>
    <xdr:to>
      <xdr:col>58</xdr:col>
      <xdr:colOff>628650</xdr:colOff>
      <xdr:row>1</xdr:row>
      <xdr:rowOff>0</xdr:rowOff>
    </xdr:to>
    <xdr:sp macro="" textlink="">
      <xdr:nvSpPr>
        <xdr:cNvPr id="45" name="Line 8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9525</xdr:colOff>
      <xdr:row>1</xdr:row>
      <xdr:rowOff>0</xdr:rowOff>
    </xdr:from>
    <xdr:to>
      <xdr:col>54</xdr:col>
      <xdr:colOff>0</xdr:colOff>
      <xdr:row>1</xdr:row>
      <xdr:rowOff>0</xdr:rowOff>
    </xdr:to>
    <xdr:sp macro="" textlink="">
      <xdr:nvSpPr>
        <xdr:cNvPr id="46" name="Line 7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57150</xdr:colOff>
      <xdr:row>1</xdr:row>
      <xdr:rowOff>0</xdr:rowOff>
    </xdr:from>
    <xdr:to>
      <xdr:col>58</xdr:col>
      <xdr:colOff>628650</xdr:colOff>
      <xdr:row>1</xdr:row>
      <xdr:rowOff>0</xdr:rowOff>
    </xdr:to>
    <xdr:sp macro="" textlink="">
      <xdr:nvSpPr>
        <xdr:cNvPr id="47" name="Line 8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9525</xdr:colOff>
      <xdr:row>1</xdr:row>
      <xdr:rowOff>0</xdr:rowOff>
    </xdr:from>
    <xdr:to>
      <xdr:col>54</xdr:col>
      <xdr:colOff>0</xdr:colOff>
      <xdr:row>1</xdr:row>
      <xdr:rowOff>0</xdr:rowOff>
    </xdr:to>
    <xdr:sp macro="" textlink="">
      <xdr:nvSpPr>
        <xdr:cNvPr id="48" name="Line 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57150</xdr:colOff>
      <xdr:row>1</xdr:row>
      <xdr:rowOff>0</xdr:rowOff>
    </xdr:from>
    <xdr:to>
      <xdr:col>58</xdr:col>
      <xdr:colOff>628650</xdr:colOff>
      <xdr:row>1</xdr:row>
      <xdr:rowOff>0</xdr:rowOff>
    </xdr:to>
    <xdr:sp macro="" textlink="">
      <xdr:nvSpPr>
        <xdr:cNvPr id="49" name="Line 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50" name="Line 7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51" name="Line 8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52" name="Line 7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53" name="Line 8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54" name="Line 7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55" name="Line 8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56" name="Line 7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57" name="Line 8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58" name="Line 7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59" name="Line 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60" name="Line 7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61" name="Line 8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62" name="Line 7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63" name="Line 8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64" name="Line 7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65" name="Line 8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9525</xdr:colOff>
      <xdr:row>1</xdr:row>
      <xdr:rowOff>0</xdr:rowOff>
    </xdr:from>
    <xdr:to>
      <xdr:col>54</xdr:col>
      <xdr:colOff>0</xdr:colOff>
      <xdr:row>1</xdr:row>
      <xdr:rowOff>0</xdr:rowOff>
    </xdr:to>
    <xdr:sp macro="" textlink="">
      <xdr:nvSpPr>
        <xdr:cNvPr id="66" name="Line 7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57150</xdr:colOff>
      <xdr:row>1</xdr:row>
      <xdr:rowOff>0</xdr:rowOff>
    </xdr:from>
    <xdr:to>
      <xdr:col>58</xdr:col>
      <xdr:colOff>628650</xdr:colOff>
      <xdr:row>1</xdr:row>
      <xdr:rowOff>0</xdr:rowOff>
    </xdr:to>
    <xdr:sp macro="" textlink="">
      <xdr:nvSpPr>
        <xdr:cNvPr id="67" name="Line 8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9525</xdr:colOff>
      <xdr:row>1</xdr:row>
      <xdr:rowOff>0</xdr:rowOff>
    </xdr:from>
    <xdr:to>
      <xdr:col>54</xdr:col>
      <xdr:colOff>0</xdr:colOff>
      <xdr:row>1</xdr:row>
      <xdr:rowOff>0</xdr:rowOff>
    </xdr:to>
    <xdr:sp macro="" textlink="">
      <xdr:nvSpPr>
        <xdr:cNvPr id="68" name="Line 7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57150</xdr:colOff>
      <xdr:row>1</xdr:row>
      <xdr:rowOff>0</xdr:rowOff>
    </xdr:from>
    <xdr:to>
      <xdr:col>58</xdr:col>
      <xdr:colOff>628650</xdr:colOff>
      <xdr:row>1</xdr:row>
      <xdr:rowOff>0</xdr:rowOff>
    </xdr:to>
    <xdr:sp macro="" textlink="">
      <xdr:nvSpPr>
        <xdr:cNvPr id="69" name="Line 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9525</xdr:colOff>
      <xdr:row>1</xdr:row>
      <xdr:rowOff>0</xdr:rowOff>
    </xdr:from>
    <xdr:to>
      <xdr:col>54</xdr:col>
      <xdr:colOff>0</xdr:colOff>
      <xdr:row>1</xdr:row>
      <xdr:rowOff>0</xdr:rowOff>
    </xdr:to>
    <xdr:sp macro="" textlink="">
      <xdr:nvSpPr>
        <xdr:cNvPr id="70" name="Line 7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57150</xdr:colOff>
      <xdr:row>1</xdr:row>
      <xdr:rowOff>0</xdr:rowOff>
    </xdr:from>
    <xdr:to>
      <xdr:col>58</xdr:col>
      <xdr:colOff>628650</xdr:colOff>
      <xdr:row>1</xdr:row>
      <xdr:rowOff>0</xdr:rowOff>
    </xdr:to>
    <xdr:sp macro="" textlink="">
      <xdr:nvSpPr>
        <xdr:cNvPr id="71" name="Line 8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9525</xdr:colOff>
      <xdr:row>1</xdr:row>
      <xdr:rowOff>0</xdr:rowOff>
    </xdr:from>
    <xdr:to>
      <xdr:col>54</xdr:col>
      <xdr:colOff>0</xdr:colOff>
      <xdr:row>1</xdr:row>
      <xdr:rowOff>0</xdr:rowOff>
    </xdr:to>
    <xdr:sp macro="" textlink="">
      <xdr:nvSpPr>
        <xdr:cNvPr id="72" name="Line 7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57150</xdr:colOff>
      <xdr:row>1</xdr:row>
      <xdr:rowOff>0</xdr:rowOff>
    </xdr:from>
    <xdr:to>
      <xdr:col>58</xdr:col>
      <xdr:colOff>628650</xdr:colOff>
      <xdr:row>1</xdr:row>
      <xdr:rowOff>0</xdr:rowOff>
    </xdr:to>
    <xdr:sp macro="" textlink="">
      <xdr:nvSpPr>
        <xdr:cNvPr id="73" name="Line 8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" name="Line 7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11" name="Line 8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2" name="Line 7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13" name="Line 8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4" name="Line 7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15" name="Line 8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6" name="Line 7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17" name="Line 8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18" name="Line 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19" name="Line 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21" name="Line 8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22" name="Line 7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23" name="Line 8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24" name="Line 7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25" name="Line 8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6" name="Line 7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27" name="Line 8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8" name="Line 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29" name="Line 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0" name="Line 7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31" name="Line 8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2" name="Line 7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33" name="Line 8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4" name="Line 7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35" name="Line 8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6" name="Line 7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37" name="Line 8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8" name="Line 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39" name="Line 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0" name="Line 7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41" name="Line 8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42" name="Line 7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43" name="Line 8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44" name="Line 7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45" name="Line 8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46" name="Line 7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47" name="Line 8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48" name="Line 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49" name="Line 8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50" name="Line 7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51" name="Line 8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52" name="Line 7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53" name="Line 8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54" name="Line 7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55" name="Line 8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56" name="Line 7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57" name="Line 8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58" name="Line 7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59" name="Line 8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60" name="Line 7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61" name="Line 8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62" name="Line 7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63" name="Line 8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64" name="Line 7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65" name="Line 8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74" name="Line 7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75" name="Line 8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76" name="Line 7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77" name="Line 8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78" name="Line 7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79" name="Line 8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80" name="Line 7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81" name="Line 8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82" name="Line 7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83" name="Line 8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84" name="Line 7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85" name="Line 8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86" name="Line 7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87" name="Line 8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88" name="Line 7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89" name="Line 8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8" name="Line 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19" name="Line 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21" name="Line 8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22" name="Line 7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23" name="Line 8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24" name="Line 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25" name="Line 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26" name="Line 7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27" name="Line 8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28" name="Line 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29" name="Line 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 flipV="1">
          <a:off x="2295525" y="317500"/>
          <a:ext cx="30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3232150" y="31750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 flipV="1">
          <a:off x="2295525" y="317500"/>
          <a:ext cx="30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3232150" y="31750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18" name="Line 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 bwMode="auto">
        <a:xfrm flipV="1">
          <a:off x="2295525" y="317500"/>
          <a:ext cx="30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19" name="Line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3232150" y="31750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 flipV="1">
          <a:off x="2295525" y="317500"/>
          <a:ext cx="30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21" name="Line 8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ShapeType="1"/>
        </xdr:cNvSpPr>
      </xdr:nvSpPr>
      <xdr:spPr bwMode="auto">
        <a:xfrm>
          <a:off x="3232150" y="31750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FBAA8019-F017-412E-BF04-B101841D8DB7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5936F1D9-FCAF-4DA3-8B37-96253869DA41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7346FE76-F75D-46D6-BD4B-F33C72602F24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A66FC75A-C2C7-48A7-BFC2-AAB808F65EE2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1F4F5D9B-64B1-40A7-94FD-A28A429EF475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E6617C82-7096-430B-9998-5DD3169C277B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86D7E8A6-071F-434A-A56E-2912276075A3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5B08BA2A-4CC5-49C4-84E3-C9C54C2AABB8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" name="Line 7">
          <a:extLst>
            <a:ext uri="{FF2B5EF4-FFF2-40B4-BE49-F238E27FC236}">
              <a16:creationId xmlns:a16="http://schemas.microsoft.com/office/drawing/2014/main" id="{7DB06C69-5589-42D5-96BB-86550F36056E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11" name="Line 8">
          <a:extLst>
            <a:ext uri="{FF2B5EF4-FFF2-40B4-BE49-F238E27FC236}">
              <a16:creationId xmlns:a16="http://schemas.microsoft.com/office/drawing/2014/main" id="{E9D8E7B9-8845-4414-9EE2-D80C839C1E5E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2" name="Line 7">
          <a:extLst>
            <a:ext uri="{FF2B5EF4-FFF2-40B4-BE49-F238E27FC236}">
              <a16:creationId xmlns:a16="http://schemas.microsoft.com/office/drawing/2014/main" id="{91EA3801-49B6-49FB-84D3-B161E0CB90EC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13" name="Line 8">
          <a:extLst>
            <a:ext uri="{FF2B5EF4-FFF2-40B4-BE49-F238E27FC236}">
              <a16:creationId xmlns:a16="http://schemas.microsoft.com/office/drawing/2014/main" id="{C0925D36-9869-4C85-9B5E-1A13A90D3C92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4" name="Line 7">
          <a:extLst>
            <a:ext uri="{FF2B5EF4-FFF2-40B4-BE49-F238E27FC236}">
              <a16:creationId xmlns:a16="http://schemas.microsoft.com/office/drawing/2014/main" id="{34E9F2DA-7491-486C-A921-89B319EAC74E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15" name="Line 8">
          <a:extLst>
            <a:ext uri="{FF2B5EF4-FFF2-40B4-BE49-F238E27FC236}">
              <a16:creationId xmlns:a16="http://schemas.microsoft.com/office/drawing/2014/main" id="{EB238439-5159-4A48-ADCC-FE861F42E1E8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6" name="Line 7">
          <a:extLst>
            <a:ext uri="{FF2B5EF4-FFF2-40B4-BE49-F238E27FC236}">
              <a16:creationId xmlns:a16="http://schemas.microsoft.com/office/drawing/2014/main" id="{DB8DC518-F17E-4A9C-A171-01A89872FABA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17" name="Line 8">
          <a:extLst>
            <a:ext uri="{FF2B5EF4-FFF2-40B4-BE49-F238E27FC236}">
              <a16:creationId xmlns:a16="http://schemas.microsoft.com/office/drawing/2014/main" id="{A94570B6-07B1-4017-9F50-4E840153CF35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18" name="Line 7">
          <a:extLst>
            <a:ext uri="{FF2B5EF4-FFF2-40B4-BE49-F238E27FC236}">
              <a16:creationId xmlns:a16="http://schemas.microsoft.com/office/drawing/2014/main" id="{E711E96C-F5A9-4937-8B31-1595DF3FA4E5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19" name="Line 8">
          <a:extLst>
            <a:ext uri="{FF2B5EF4-FFF2-40B4-BE49-F238E27FC236}">
              <a16:creationId xmlns:a16="http://schemas.microsoft.com/office/drawing/2014/main" id="{BF7F2E1B-2EB1-48AD-9C6C-E8D76D9CC9ED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652619C6-7F41-4C43-BF4B-9C73EBF469BD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21" name="Line 8">
          <a:extLst>
            <a:ext uri="{FF2B5EF4-FFF2-40B4-BE49-F238E27FC236}">
              <a16:creationId xmlns:a16="http://schemas.microsoft.com/office/drawing/2014/main" id="{167D7CFB-AAA2-4B1E-B4EB-C69921CD77AD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22" name="Line 7">
          <a:extLst>
            <a:ext uri="{FF2B5EF4-FFF2-40B4-BE49-F238E27FC236}">
              <a16:creationId xmlns:a16="http://schemas.microsoft.com/office/drawing/2014/main" id="{E480E7D3-E782-407A-8510-D56DD205DC7B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23" name="Line 8">
          <a:extLst>
            <a:ext uri="{FF2B5EF4-FFF2-40B4-BE49-F238E27FC236}">
              <a16:creationId xmlns:a16="http://schemas.microsoft.com/office/drawing/2014/main" id="{C67EA670-7B74-4F17-95D3-DF9A50E51FBA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24" name="Line 7">
          <a:extLst>
            <a:ext uri="{FF2B5EF4-FFF2-40B4-BE49-F238E27FC236}">
              <a16:creationId xmlns:a16="http://schemas.microsoft.com/office/drawing/2014/main" id="{FED34835-6855-4B73-B3BA-CC99D0B2771D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25" name="Line 8">
          <a:extLst>
            <a:ext uri="{FF2B5EF4-FFF2-40B4-BE49-F238E27FC236}">
              <a16:creationId xmlns:a16="http://schemas.microsoft.com/office/drawing/2014/main" id="{3A238FA7-9A8E-45A3-8A73-A93F4427967E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6" name="Line 7">
          <a:extLst>
            <a:ext uri="{FF2B5EF4-FFF2-40B4-BE49-F238E27FC236}">
              <a16:creationId xmlns:a16="http://schemas.microsoft.com/office/drawing/2014/main" id="{A1362269-1FE4-4E92-BDAB-DD44988DDE14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27" name="Line 8">
          <a:extLst>
            <a:ext uri="{FF2B5EF4-FFF2-40B4-BE49-F238E27FC236}">
              <a16:creationId xmlns:a16="http://schemas.microsoft.com/office/drawing/2014/main" id="{684EB397-650E-48AA-A7DF-4540774992FF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8" name="Line 7">
          <a:extLst>
            <a:ext uri="{FF2B5EF4-FFF2-40B4-BE49-F238E27FC236}">
              <a16:creationId xmlns:a16="http://schemas.microsoft.com/office/drawing/2014/main" id="{6F670E33-9F37-4705-A918-D8F68110A34C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29" name="Line 8">
          <a:extLst>
            <a:ext uri="{FF2B5EF4-FFF2-40B4-BE49-F238E27FC236}">
              <a16:creationId xmlns:a16="http://schemas.microsoft.com/office/drawing/2014/main" id="{DCA761A1-31D1-4606-A8D5-66E16CEE8B0F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0" name="Line 7">
          <a:extLst>
            <a:ext uri="{FF2B5EF4-FFF2-40B4-BE49-F238E27FC236}">
              <a16:creationId xmlns:a16="http://schemas.microsoft.com/office/drawing/2014/main" id="{5CCDAEAF-BC61-473F-A4A2-67F22A5E2664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31" name="Line 8">
          <a:extLst>
            <a:ext uri="{FF2B5EF4-FFF2-40B4-BE49-F238E27FC236}">
              <a16:creationId xmlns:a16="http://schemas.microsoft.com/office/drawing/2014/main" id="{B8D5EF4E-8464-47D5-BCB0-15B711FAB84B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2" name="Line 7">
          <a:extLst>
            <a:ext uri="{FF2B5EF4-FFF2-40B4-BE49-F238E27FC236}">
              <a16:creationId xmlns:a16="http://schemas.microsoft.com/office/drawing/2014/main" id="{55C3449C-1AAF-4222-9416-E1880CDEBD52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33" name="Line 8">
          <a:extLst>
            <a:ext uri="{FF2B5EF4-FFF2-40B4-BE49-F238E27FC236}">
              <a16:creationId xmlns:a16="http://schemas.microsoft.com/office/drawing/2014/main" id="{2473A955-2353-448A-AA51-E6675E3B9D81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4" name="Line 7">
          <a:extLst>
            <a:ext uri="{FF2B5EF4-FFF2-40B4-BE49-F238E27FC236}">
              <a16:creationId xmlns:a16="http://schemas.microsoft.com/office/drawing/2014/main" id="{D5982288-3525-46AF-B3A4-EA120B9EAA91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35" name="Line 8">
          <a:extLst>
            <a:ext uri="{FF2B5EF4-FFF2-40B4-BE49-F238E27FC236}">
              <a16:creationId xmlns:a16="http://schemas.microsoft.com/office/drawing/2014/main" id="{9D786615-5068-4C45-8DD5-B0820AF8F3B8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6" name="Line 7">
          <a:extLst>
            <a:ext uri="{FF2B5EF4-FFF2-40B4-BE49-F238E27FC236}">
              <a16:creationId xmlns:a16="http://schemas.microsoft.com/office/drawing/2014/main" id="{347BFDF8-C70D-46DB-8B6F-B4B70D202773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37" name="Line 8">
          <a:extLst>
            <a:ext uri="{FF2B5EF4-FFF2-40B4-BE49-F238E27FC236}">
              <a16:creationId xmlns:a16="http://schemas.microsoft.com/office/drawing/2014/main" id="{8DC5E1B6-EAA5-4873-8EF1-DCCE61C21FDC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8" name="Line 7">
          <a:extLst>
            <a:ext uri="{FF2B5EF4-FFF2-40B4-BE49-F238E27FC236}">
              <a16:creationId xmlns:a16="http://schemas.microsoft.com/office/drawing/2014/main" id="{E83AFC75-D92E-4811-95E8-608CE0A0451C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39" name="Line 8">
          <a:extLst>
            <a:ext uri="{FF2B5EF4-FFF2-40B4-BE49-F238E27FC236}">
              <a16:creationId xmlns:a16="http://schemas.microsoft.com/office/drawing/2014/main" id="{257BDC7A-0D64-4282-8AAE-18F6451F95E1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0" name="Line 7">
          <a:extLst>
            <a:ext uri="{FF2B5EF4-FFF2-40B4-BE49-F238E27FC236}">
              <a16:creationId xmlns:a16="http://schemas.microsoft.com/office/drawing/2014/main" id="{564AC3FD-7B01-4738-9D43-990EC37C59BE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41" name="Line 8">
          <a:extLst>
            <a:ext uri="{FF2B5EF4-FFF2-40B4-BE49-F238E27FC236}">
              <a16:creationId xmlns:a16="http://schemas.microsoft.com/office/drawing/2014/main" id="{7D66513C-BBF8-4C33-9402-25CFAF9D841D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42" name="Line 7">
          <a:extLst>
            <a:ext uri="{FF2B5EF4-FFF2-40B4-BE49-F238E27FC236}">
              <a16:creationId xmlns:a16="http://schemas.microsoft.com/office/drawing/2014/main" id="{B5B89AB4-BC8B-46C0-A633-F33C72C0EC4D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43" name="Line 8">
          <a:extLst>
            <a:ext uri="{FF2B5EF4-FFF2-40B4-BE49-F238E27FC236}">
              <a16:creationId xmlns:a16="http://schemas.microsoft.com/office/drawing/2014/main" id="{01078D16-B493-4A8D-BE50-D226DC7CC99C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44" name="Line 7">
          <a:extLst>
            <a:ext uri="{FF2B5EF4-FFF2-40B4-BE49-F238E27FC236}">
              <a16:creationId xmlns:a16="http://schemas.microsoft.com/office/drawing/2014/main" id="{99306707-4469-410C-BE06-C7E9F41DF03E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45" name="Line 8">
          <a:extLst>
            <a:ext uri="{FF2B5EF4-FFF2-40B4-BE49-F238E27FC236}">
              <a16:creationId xmlns:a16="http://schemas.microsoft.com/office/drawing/2014/main" id="{36E5F103-BDE0-406C-AE3F-A522D9C5E52E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46" name="Line 7">
          <a:extLst>
            <a:ext uri="{FF2B5EF4-FFF2-40B4-BE49-F238E27FC236}">
              <a16:creationId xmlns:a16="http://schemas.microsoft.com/office/drawing/2014/main" id="{21FB4207-EED9-4152-BCB1-BACA6AFC3DEE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47" name="Line 8">
          <a:extLst>
            <a:ext uri="{FF2B5EF4-FFF2-40B4-BE49-F238E27FC236}">
              <a16:creationId xmlns:a16="http://schemas.microsoft.com/office/drawing/2014/main" id="{99BF4D4D-F4F4-47E4-8ECE-0E3C20BB5B37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48" name="Line 7">
          <a:extLst>
            <a:ext uri="{FF2B5EF4-FFF2-40B4-BE49-F238E27FC236}">
              <a16:creationId xmlns:a16="http://schemas.microsoft.com/office/drawing/2014/main" id="{C3D2F92E-200F-40B9-935F-9F3A517CB0DB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49" name="Line 8">
          <a:extLst>
            <a:ext uri="{FF2B5EF4-FFF2-40B4-BE49-F238E27FC236}">
              <a16:creationId xmlns:a16="http://schemas.microsoft.com/office/drawing/2014/main" id="{03DFF9E7-9186-4D12-A13B-6DCBFEA9E997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50" name="Line 7">
          <a:extLst>
            <a:ext uri="{FF2B5EF4-FFF2-40B4-BE49-F238E27FC236}">
              <a16:creationId xmlns:a16="http://schemas.microsoft.com/office/drawing/2014/main" id="{EB713D3D-798C-4353-B5F1-3BE80230E795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51" name="Line 8">
          <a:extLst>
            <a:ext uri="{FF2B5EF4-FFF2-40B4-BE49-F238E27FC236}">
              <a16:creationId xmlns:a16="http://schemas.microsoft.com/office/drawing/2014/main" id="{EE7EC115-AC1C-4956-BBF1-F3B8B7EF9B5B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52" name="Line 7">
          <a:extLst>
            <a:ext uri="{FF2B5EF4-FFF2-40B4-BE49-F238E27FC236}">
              <a16:creationId xmlns:a16="http://schemas.microsoft.com/office/drawing/2014/main" id="{0C9B606C-05B9-42DB-8CB0-FF94AF7B3789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53" name="Line 8">
          <a:extLst>
            <a:ext uri="{FF2B5EF4-FFF2-40B4-BE49-F238E27FC236}">
              <a16:creationId xmlns:a16="http://schemas.microsoft.com/office/drawing/2014/main" id="{084982A6-8EA6-4A47-82BE-9ECBF9B6861C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54" name="Line 7">
          <a:extLst>
            <a:ext uri="{FF2B5EF4-FFF2-40B4-BE49-F238E27FC236}">
              <a16:creationId xmlns:a16="http://schemas.microsoft.com/office/drawing/2014/main" id="{DE11D576-24DE-40FD-957C-B7626CEE5522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55" name="Line 8">
          <a:extLst>
            <a:ext uri="{FF2B5EF4-FFF2-40B4-BE49-F238E27FC236}">
              <a16:creationId xmlns:a16="http://schemas.microsoft.com/office/drawing/2014/main" id="{D668BE3D-C508-4BB0-B878-F80CB509DC3E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56" name="Line 7">
          <a:extLst>
            <a:ext uri="{FF2B5EF4-FFF2-40B4-BE49-F238E27FC236}">
              <a16:creationId xmlns:a16="http://schemas.microsoft.com/office/drawing/2014/main" id="{ADB250BA-228B-4413-A666-EF82ECFC0E33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57" name="Line 8">
          <a:extLst>
            <a:ext uri="{FF2B5EF4-FFF2-40B4-BE49-F238E27FC236}">
              <a16:creationId xmlns:a16="http://schemas.microsoft.com/office/drawing/2014/main" id="{729FE3DF-0606-4164-9E30-845355E18E9C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58" name="Line 7">
          <a:extLst>
            <a:ext uri="{FF2B5EF4-FFF2-40B4-BE49-F238E27FC236}">
              <a16:creationId xmlns:a16="http://schemas.microsoft.com/office/drawing/2014/main" id="{B75F5F4A-15A3-433F-8B31-6D36E54D3C28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59" name="Line 8">
          <a:extLst>
            <a:ext uri="{FF2B5EF4-FFF2-40B4-BE49-F238E27FC236}">
              <a16:creationId xmlns:a16="http://schemas.microsoft.com/office/drawing/2014/main" id="{42740953-6912-4FAC-8E2C-11CF5611029B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60" name="Line 7">
          <a:extLst>
            <a:ext uri="{FF2B5EF4-FFF2-40B4-BE49-F238E27FC236}">
              <a16:creationId xmlns:a16="http://schemas.microsoft.com/office/drawing/2014/main" id="{93D2D443-3BE3-4F09-8AA8-B3A9169B8B65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61" name="Line 8">
          <a:extLst>
            <a:ext uri="{FF2B5EF4-FFF2-40B4-BE49-F238E27FC236}">
              <a16:creationId xmlns:a16="http://schemas.microsoft.com/office/drawing/2014/main" id="{FCFEBD93-1583-41DD-8B1E-064535F9599E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62" name="Line 7">
          <a:extLst>
            <a:ext uri="{FF2B5EF4-FFF2-40B4-BE49-F238E27FC236}">
              <a16:creationId xmlns:a16="http://schemas.microsoft.com/office/drawing/2014/main" id="{FE29F21E-1571-4621-B344-3C2ED0D9B35B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63" name="Line 8">
          <a:extLst>
            <a:ext uri="{FF2B5EF4-FFF2-40B4-BE49-F238E27FC236}">
              <a16:creationId xmlns:a16="http://schemas.microsoft.com/office/drawing/2014/main" id="{22A245D1-4054-4133-95D2-AB9CF962B262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64" name="Line 7">
          <a:extLst>
            <a:ext uri="{FF2B5EF4-FFF2-40B4-BE49-F238E27FC236}">
              <a16:creationId xmlns:a16="http://schemas.microsoft.com/office/drawing/2014/main" id="{C91F7D90-2FD5-4F45-8113-4DF02DE1947A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65" name="Line 8">
          <a:extLst>
            <a:ext uri="{FF2B5EF4-FFF2-40B4-BE49-F238E27FC236}">
              <a16:creationId xmlns:a16="http://schemas.microsoft.com/office/drawing/2014/main" id="{E42AC92A-7694-48A3-B968-44007CCF1C5A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66" name="Line 7">
          <a:extLst>
            <a:ext uri="{FF2B5EF4-FFF2-40B4-BE49-F238E27FC236}">
              <a16:creationId xmlns:a16="http://schemas.microsoft.com/office/drawing/2014/main" id="{A91D868F-158C-4FA8-A1D1-E8E1AD99C0CC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67" name="Line 8">
          <a:extLst>
            <a:ext uri="{FF2B5EF4-FFF2-40B4-BE49-F238E27FC236}">
              <a16:creationId xmlns:a16="http://schemas.microsoft.com/office/drawing/2014/main" id="{CFC67F65-CA01-4FC0-9384-6AEF2BCD0B21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68" name="Line 7">
          <a:extLst>
            <a:ext uri="{FF2B5EF4-FFF2-40B4-BE49-F238E27FC236}">
              <a16:creationId xmlns:a16="http://schemas.microsoft.com/office/drawing/2014/main" id="{015F546E-56FA-43F8-8F9F-AAB29F8177FF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69" name="Line 8">
          <a:extLst>
            <a:ext uri="{FF2B5EF4-FFF2-40B4-BE49-F238E27FC236}">
              <a16:creationId xmlns:a16="http://schemas.microsoft.com/office/drawing/2014/main" id="{E68F598E-047F-47CB-A543-82623C4DAF54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70" name="Line 7">
          <a:extLst>
            <a:ext uri="{FF2B5EF4-FFF2-40B4-BE49-F238E27FC236}">
              <a16:creationId xmlns:a16="http://schemas.microsoft.com/office/drawing/2014/main" id="{F20E7347-4631-462E-A4E7-C43C1270255D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71" name="Line 8">
          <a:extLst>
            <a:ext uri="{FF2B5EF4-FFF2-40B4-BE49-F238E27FC236}">
              <a16:creationId xmlns:a16="http://schemas.microsoft.com/office/drawing/2014/main" id="{F846D38C-034C-4B02-AEC5-F92EBC2E175D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72" name="Line 7">
          <a:extLst>
            <a:ext uri="{FF2B5EF4-FFF2-40B4-BE49-F238E27FC236}">
              <a16:creationId xmlns:a16="http://schemas.microsoft.com/office/drawing/2014/main" id="{22693986-2B44-4387-8D80-FC1BA47E4488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73" name="Line 8">
          <a:extLst>
            <a:ext uri="{FF2B5EF4-FFF2-40B4-BE49-F238E27FC236}">
              <a16:creationId xmlns:a16="http://schemas.microsoft.com/office/drawing/2014/main" id="{1FC92C49-CF40-451D-8C4C-B0F0679AC342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74" name="Line 7">
          <a:extLst>
            <a:ext uri="{FF2B5EF4-FFF2-40B4-BE49-F238E27FC236}">
              <a16:creationId xmlns:a16="http://schemas.microsoft.com/office/drawing/2014/main" id="{C5CE6809-91D6-4936-AB62-2FB6838ED94F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75" name="Line 8">
          <a:extLst>
            <a:ext uri="{FF2B5EF4-FFF2-40B4-BE49-F238E27FC236}">
              <a16:creationId xmlns:a16="http://schemas.microsoft.com/office/drawing/2014/main" id="{C6B53A5F-CC05-4C6C-8A80-81985CCEE630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76" name="Line 7">
          <a:extLst>
            <a:ext uri="{FF2B5EF4-FFF2-40B4-BE49-F238E27FC236}">
              <a16:creationId xmlns:a16="http://schemas.microsoft.com/office/drawing/2014/main" id="{89E4E9EE-D034-4C20-8951-BAEDB9589A5A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77" name="Line 8">
          <a:extLst>
            <a:ext uri="{FF2B5EF4-FFF2-40B4-BE49-F238E27FC236}">
              <a16:creationId xmlns:a16="http://schemas.microsoft.com/office/drawing/2014/main" id="{02E985DA-8C06-4358-88B3-8D560B209470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78" name="Line 7">
          <a:extLst>
            <a:ext uri="{FF2B5EF4-FFF2-40B4-BE49-F238E27FC236}">
              <a16:creationId xmlns:a16="http://schemas.microsoft.com/office/drawing/2014/main" id="{2901C49F-C346-421E-BDA6-A92BC5C7A606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79" name="Line 8">
          <a:extLst>
            <a:ext uri="{FF2B5EF4-FFF2-40B4-BE49-F238E27FC236}">
              <a16:creationId xmlns:a16="http://schemas.microsoft.com/office/drawing/2014/main" id="{F6313464-62D7-4202-A107-CABD6B6D754E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80" name="Line 7">
          <a:extLst>
            <a:ext uri="{FF2B5EF4-FFF2-40B4-BE49-F238E27FC236}">
              <a16:creationId xmlns:a16="http://schemas.microsoft.com/office/drawing/2014/main" id="{D1320425-8EDA-47E9-8384-5BA49683BAC9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81" name="Line 8">
          <a:extLst>
            <a:ext uri="{FF2B5EF4-FFF2-40B4-BE49-F238E27FC236}">
              <a16:creationId xmlns:a16="http://schemas.microsoft.com/office/drawing/2014/main" id="{BD55446C-BCF7-419D-924E-C85883BBB2C6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348E755A-3647-4EA2-A605-F349F89FE987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BDCAD77B-B2DA-4AD1-80F5-8B440C682ECC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5D88F40E-A087-404B-BC4E-AEBC746A5FBF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89DBA1F9-5E30-4E15-9211-C703EA4F8EC7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746ED8D2-E8EB-4D7C-A027-5EABD69D71DC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9F73D1EF-4F97-4BF7-A5F8-00C7702AF867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2F62A463-DE8E-4E08-B8D9-622C98F19041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1C847FA0-6B51-4A8D-ACC9-7F5D37A1FB4D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" name="Line 7">
          <a:extLst>
            <a:ext uri="{FF2B5EF4-FFF2-40B4-BE49-F238E27FC236}">
              <a16:creationId xmlns:a16="http://schemas.microsoft.com/office/drawing/2014/main" id="{55593AAB-82EC-4E9A-B4FE-D0767D717886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11" name="Line 8">
          <a:extLst>
            <a:ext uri="{FF2B5EF4-FFF2-40B4-BE49-F238E27FC236}">
              <a16:creationId xmlns:a16="http://schemas.microsoft.com/office/drawing/2014/main" id="{B075E439-4B87-4D67-AF86-B34E885B914E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2" name="Line 7">
          <a:extLst>
            <a:ext uri="{FF2B5EF4-FFF2-40B4-BE49-F238E27FC236}">
              <a16:creationId xmlns:a16="http://schemas.microsoft.com/office/drawing/2014/main" id="{88DA1D53-B998-4745-8EB5-D586A2678E25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13" name="Line 8">
          <a:extLst>
            <a:ext uri="{FF2B5EF4-FFF2-40B4-BE49-F238E27FC236}">
              <a16:creationId xmlns:a16="http://schemas.microsoft.com/office/drawing/2014/main" id="{F753245D-66CA-41D0-B122-E328FBDA8546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4" name="Line 7">
          <a:extLst>
            <a:ext uri="{FF2B5EF4-FFF2-40B4-BE49-F238E27FC236}">
              <a16:creationId xmlns:a16="http://schemas.microsoft.com/office/drawing/2014/main" id="{050C071B-6915-4639-8FD1-A65C7411D702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15" name="Line 8">
          <a:extLst>
            <a:ext uri="{FF2B5EF4-FFF2-40B4-BE49-F238E27FC236}">
              <a16:creationId xmlns:a16="http://schemas.microsoft.com/office/drawing/2014/main" id="{C70DA3BB-F794-4EB3-B21E-A0D94C6BA413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6" name="Line 7">
          <a:extLst>
            <a:ext uri="{FF2B5EF4-FFF2-40B4-BE49-F238E27FC236}">
              <a16:creationId xmlns:a16="http://schemas.microsoft.com/office/drawing/2014/main" id="{17D71073-5DEB-4764-99FB-0E56866A200C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17" name="Line 8">
          <a:extLst>
            <a:ext uri="{FF2B5EF4-FFF2-40B4-BE49-F238E27FC236}">
              <a16:creationId xmlns:a16="http://schemas.microsoft.com/office/drawing/2014/main" id="{10D75122-E075-4A4D-8C67-A1E69550FCFF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18" name="Line 7">
          <a:extLst>
            <a:ext uri="{FF2B5EF4-FFF2-40B4-BE49-F238E27FC236}">
              <a16:creationId xmlns:a16="http://schemas.microsoft.com/office/drawing/2014/main" id="{D7BB3318-F5AB-4D82-8357-8F9B564ACD05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19" name="Line 8">
          <a:extLst>
            <a:ext uri="{FF2B5EF4-FFF2-40B4-BE49-F238E27FC236}">
              <a16:creationId xmlns:a16="http://schemas.microsoft.com/office/drawing/2014/main" id="{8DDA34B8-4D1D-4C7D-80A0-FE89DF14469D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19158265-089D-4822-B700-8147601FF99F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21" name="Line 8">
          <a:extLst>
            <a:ext uri="{FF2B5EF4-FFF2-40B4-BE49-F238E27FC236}">
              <a16:creationId xmlns:a16="http://schemas.microsoft.com/office/drawing/2014/main" id="{C385DCDF-ECA1-4C8E-AE87-80735B2450E1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22" name="Line 7">
          <a:extLst>
            <a:ext uri="{FF2B5EF4-FFF2-40B4-BE49-F238E27FC236}">
              <a16:creationId xmlns:a16="http://schemas.microsoft.com/office/drawing/2014/main" id="{8E7BAF0A-1EE3-4716-8C27-D433BED1602E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23" name="Line 8">
          <a:extLst>
            <a:ext uri="{FF2B5EF4-FFF2-40B4-BE49-F238E27FC236}">
              <a16:creationId xmlns:a16="http://schemas.microsoft.com/office/drawing/2014/main" id="{E2560E62-4CA8-4D9C-BC79-D6743107F85C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24" name="Line 7">
          <a:extLst>
            <a:ext uri="{FF2B5EF4-FFF2-40B4-BE49-F238E27FC236}">
              <a16:creationId xmlns:a16="http://schemas.microsoft.com/office/drawing/2014/main" id="{1DE1B161-4D5C-40DF-919C-6F7547F2A3D4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25" name="Line 8">
          <a:extLst>
            <a:ext uri="{FF2B5EF4-FFF2-40B4-BE49-F238E27FC236}">
              <a16:creationId xmlns:a16="http://schemas.microsoft.com/office/drawing/2014/main" id="{4219E521-1894-480B-A5E8-77588A8BD078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26" name="Line 7">
          <a:extLst>
            <a:ext uri="{FF2B5EF4-FFF2-40B4-BE49-F238E27FC236}">
              <a16:creationId xmlns:a16="http://schemas.microsoft.com/office/drawing/2014/main" id="{1CC929FB-60AD-4CC4-BC89-4D49830A2009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27" name="Line 8">
          <a:extLst>
            <a:ext uri="{FF2B5EF4-FFF2-40B4-BE49-F238E27FC236}">
              <a16:creationId xmlns:a16="http://schemas.microsoft.com/office/drawing/2014/main" id="{F392EABE-655F-47BF-A0F8-829CC6249BBA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28" name="Line 7">
          <a:extLst>
            <a:ext uri="{FF2B5EF4-FFF2-40B4-BE49-F238E27FC236}">
              <a16:creationId xmlns:a16="http://schemas.microsoft.com/office/drawing/2014/main" id="{7243D9A5-3052-4D34-AF33-13B7B8CA1533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29" name="Line 8">
          <a:extLst>
            <a:ext uri="{FF2B5EF4-FFF2-40B4-BE49-F238E27FC236}">
              <a16:creationId xmlns:a16="http://schemas.microsoft.com/office/drawing/2014/main" id="{55396C1B-E831-4D1D-A3FA-44DA1BEC484E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30" name="Line 7">
          <a:extLst>
            <a:ext uri="{FF2B5EF4-FFF2-40B4-BE49-F238E27FC236}">
              <a16:creationId xmlns:a16="http://schemas.microsoft.com/office/drawing/2014/main" id="{F1708DA4-7BEB-4907-87E4-7A2EBF9C6C19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31" name="Line 8">
          <a:extLst>
            <a:ext uri="{FF2B5EF4-FFF2-40B4-BE49-F238E27FC236}">
              <a16:creationId xmlns:a16="http://schemas.microsoft.com/office/drawing/2014/main" id="{A330D323-2623-4124-8ADA-40F1B0C3DE47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32" name="Line 7">
          <a:extLst>
            <a:ext uri="{FF2B5EF4-FFF2-40B4-BE49-F238E27FC236}">
              <a16:creationId xmlns:a16="http://schemas.microsoft.com/office/drawing/2014/main" id="{31ED2883-9F0D-4514-BD0E-C21AAFAA7E39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33" name="Line 8">
          <a:extLst>
            <a:ext uri="{FF2B5EF4-FFF2-40B4-BE49-F238E27FC236}">
              <a16:creationId xmlns:a16="http://schemas.microsoft.com/office/drawing/2014/main" id="{BD8CE2BB-9DF1-4865-9863-96C484F5C2BB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34" name="Line 7">
          <a:extLst>
            <a:ext uri="{FF2B5EF4-FFF2-40B4-BE49-F238E27FC236}">
              <a16:creationId xmlns:a16="http://schemas.microsoft.com/office/drawing/2014/main" id="{D948902D-EE42-4056-9295-C26A200B0702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35" name="Line 8">
          <a:extLst>
            <a:ext uri="{FF2B5EF4-FFF2-40B4-BE49-F238E27FC236}">
              <a16:creationId xmlns:a16="http://schemas.microsoft.com/office/drawing/2014/main" id="{C0AB9031-A6DC-4CC6-9052-834B03DE19CE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36" name="Line 7">
          <a:extLst>
            <a:ext uri="{FF2B5EF4-FFF2-40B4-BE49-F238E27FC236}">
              <a16:creationId xmlns:a16="http://schemas.microsoft.com/office/drawing/2014/main" id="{F87FF7AC-7AE1-4F46-BAD5-62125A82DC26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37" name="Line 8">
          <a:extLst>
            <a:ext uri="{FF2B5EF4-FFF2-40B4-BE49-F238E27FC236}">
              <a16:creationId xmlns:a16="http://schemas.microsoft.com/office/drawing/2014/main" id="{D503FB01-10D6-4F89-9866-1A421ED57661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38" name="Line 7">
          <a:extLst>
            <a:ext uri="{FF2B5EF4-FFF2-40B4-BE49-F238E27FC236}">
              <a16:creationId xmlns:a16="http://schemas.microsoft.com/office/drawing/2014/main" id="{B8E6B591-E75A-46E3-9643-A22C11B20D89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39" name="Line 8">
          <a:extLst>
            <a:ext uri="{FF2B5EF4-FFF2-40B4-BE49-F238E27FC236}">
              <a16:creationId xmlns:a16="http://schemas.microsoft.com/office/drawing/2014/main" id="{8C371B70-0C22-40B2-9A16-D26D535B61C9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40" name="Line 7">
          <a:extLst>
            <a:ext uri="{FF2B5EF4-FFF2-40B4-BE49-F238E27FC236}">
              <a16:creationId xmlns:a16="http://schemas.microsoft.com/office/drawing/2014/main" id="{93779D4D-3852-413D-AA8D-91615ADE296F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41" name="Line 8">
          <a:extLst>
            <a:ext uri="{FF2B5EF4-FFF2-40B4-BE49-F238E27FC236}">
              <a16:creationId xmlns:a16="http://schemas.microsoft.com/office/drawing/2014/main" id="{4BE1F9EB-9822-4988-9E3E-09FB1D85A360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9525</xdr:colOff>
      <xdr:row>1</xdr:row>
      <xdr:rowOff>0</xdr:rowOff>
    </xdr:from>
    <xdr:to>
      <xdr:col>54</xdr:col>
      <xdr:colOff>0</xdr:colOff>
      <xdr:row>1</xdr:row>
      <xdr:rowOff>0</xdr:rowOff>
    </xdr:to>
    <xdr:sp macro="" textlink="">
      <xdr:nvSpPr>
        <xdr:cNvPr id="42" name="Line 7">
          <a:extLst>
            <a:ext uri="{FF2B5EF4-FFF2-40B4-BE49-F238E27FC236}">
              <a16:creationId xmlns:a16="http://schemas.microsoft.com/office/drawing/2014/main" id="{7ECEF771-95C8-4CDA-99EE-24038CAC6CB0}"/>
            </a:ext>
          </a:extLst>
        </xdr:cNvPr>
        <xdr:cNvSpPr>
          <a:spLocks noChangeShapeType="1"/>
        </xdr:cNvSpPr>
      </xdr:nvSpPr>
      <xdr:spPr bwMode="auto">
        <a:xfrm flipV="1">
          <a:off x="252793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57150</xdr:colOff>
      <xdr:row>1</xdr:row>
      <xdr:rowOff>0</xdr:rowOff>
    </xdr:from>
    <xdr:to>
      <xdr:col>58</xdr:col>
      <xdr:colOff>628650</xdr:colOff>
      <xdr:row>1</xdr:row>
      <xdr:rowOff>0</xdr:rowOff>
    </xdr:to>
    <xdr:sp macro="" textlink="">
      <xdr:nvSpPr>
        <xdr:cNvPr id="43" name="Line 8">
          <a:extLst>
            <a:ext uri="{FF2B5EF4-FFF2-40B4-BE49-F238E27FC236}">
              <a16:creationId xmlns:a16="http://schemas.microsoft.com/office/drawing/2014/main" id="{15ED7B94-C11E-4FAC-B88D-8890A7EF43BC}"/>
            </a:ext>
          </a:extLst>
        </xdr:cNvPr>
        <xdr:cNvSpPr>
          <a:spLocks noChangeShapeType="1"/>
        </xdr:cNvSpPr>
      </xdr:nvSpPr>
      <xdr:spPr bwMode="auto">
        <a:xfrm>
          <a:off x="262128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9525</xdr:colOff>
      <xdr:row>1</xdr:row>
      <xdr:rowOff>0</xdr:rowOff>
    </xdr:from>
    <xdr:to>
      <xdr:col>54</xdr:col>
      <xdr:colOff>0</xdr:colOff>
      <xdr:row>1</xdr:row>
      <xdr:rowOff>0</xdr:rowOff>
    </xdr:to>
    <xdr:sp macro="" textlink="">
      <xdr:nvSpPr>
        <xdr:cNvPr id="44" name="Line 7">
          <a:extLst>
            <a:ext uri="{FF2B5EF4-FFF2-40B4-BE49-F238E27FC236}">
              <a16:creationId xmlns:a16="http://schemas.microsoft.com/office/drawing/2014/main" id="{1C657C82-5E05-4AC5-9CAC-AE301BEF9962}"/>
            </a:ext>
          </a:extLst>
        </xdr:cNvPr>
        <xdr:cNvSpPr>
          <a:spLocks noChangeShapeType="1"/>
        </xdr:cNvSpPr>
      </xdr:nvSpPr>
      <xdr:spPr bwMode="auto">
        <a:xfrm flipV="1">
          <a:off x="252793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57150</xdr:colOff>
      <xdr:row>1</xdr:row>
      <xdr:rowOff>0</xdr:rowOff>
    </xdr:from>
    <xdr:to>
      <xdr:col>58</xdr:col>
      <xdr:colOff>628650</xdr:colOff>
      <xdr:row>1</xdr:row>
      <xdr:rowOff>0</xdr:rowOff>
    </xdr:to>
    <xdr:sp macro="" textlink="">
      <xdr:nvSpPr>
        <xdr:cNvPr id="45" name="Line 8">
          <a:extLst>
            <a:ext uri="{FF2B5EF4-FFF2-40B4-BE49-F238E27FC236}">
              <a16:creationId xmlns:a16="http://schemas.microsoft.com/office/drawing/2014/main" id="{239C9BDE-F79C-449C-8552-EB7F029B5407}"/>
            </a:ext>
          </a:extLst>
        </xdr:cNvPr>
        <xdr:cNvSpPr>
          <a:spLocks noChangeShapeType="1"/>
        </xdr:cNvSpPr>
      </xdr:nvSpPr>
      <xdr:spPr bwMode="auto">
        <a:xfrm>
          <a:off x="262128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9525</xdr:colOff>
      <xdr:row>1</xdr:row>
      <xdr:rowOff>0</xdr:rowOff>
    </xdr:from>
    <xdr:to>
      <xdr:col>54</xdr:col>
      <xdr:colOff>0</xdr:colOff>
      <xdr:row>1</xdr:row>
      <xdr:rowOff>0</xdr:rowOff>
    </xdr:to>
    <xdr:sp macro="" textlink="">
      <xdr:nvSpPr>
        <xdr:cNvPr id="46" name="Line 7">
          <a:extLst>
            <a:ext uri="{FF2B5EF4-FFF2-40B4-BE49-F238E27FC236}">
              <a16:creationId xmlns:a16="http://schemas.microsoft.com/office/drawing/2014/main" id="{985DCDF0-4E7D-4E69-865C-E671E87E586B}"/>
            </a:ext>
          </a:extLst>
        </xdr:cNvPr>
        <xdr:cNvSpPr>
          <a:spLocks noChangeShapeType="1"/>
        </xdr:cNvSpPr>
      </xdr:nvSpPr>
      <xdr:spPr bwMode="auto">
        <a:xfrm flipV="1">
          <a:off x="252793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57150</xdr:colOff>
      <xdr:row>1</xdr:row>
      <xdr:rowOff>0</xdr:rowOff>
    </xdr:from>
    <xdr:to>
      <xdr:col>58</xdr:col>
      <xdr:colOff>628650</xdr:colOff>
      <xdr:row>1</xdr:row>
      <xdr:rowOff>0</xdr:rowOff>
    </xdr:to>
    <xdr:sp macro="" textlink="">
      <xdr:nvSpPr>
        <xdr:cNvPr id="47" name="Line 8">
          <a:extLst>
            <a:ext uri="{FF2B5EF4-FFF2-40B4-BE49-F238E27FC236}">
              <a16:creationId xmlns:a16="http://schemas.microsoft.com/office/drawing/2014/main" id="{8F51A690-B7C5-4EB4-80E4-27AC6C263000}"/>
            </a:ext>
          </a:extLst>
        </xdr:cNvPr>
        <xdr:cNvSpPr>
          <a:spLocks noChangeShapeType="1"/>
        </xdr:cNvSpPr>
      </xdr:nvSpPr>
      <xdr:spPr bwMode="auto">
        <a:xfrm>
          <a:off x="262128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9525</xdr:colOff>
      <xdr:row>1</xdr:row>
      <xdr:rowOff>0</xdr:rowOff>
    </xdr:from>
    <xdr:to>
      <xdr:col>54</xdr:col>
      <xdr:colOff>0</xdr:colOff>
      <xdr:row>1</xdr:row>
      <xdr:rowOff>0</xdr:rowOff>
    </xdr:to>
    <xdr:sp macro="" textlink="">
      <xdr:nvSpPr>
        <xdr:cNvPr id="48" name="Line 7">
          <a:extLst>
            <a:ext uri="{FF2B5EF4-FFF2-40B4-BE49-F238E27FC236}">
              <a16:creationId xmlns:a16="http://schemas.microsoft.com/office/drawing/2014/main" id="{08EF1495-A3DB-4CD8-9355-2366435BBE6D}"/>
            </a:ext>
          </a:extLst>
        </xdr:cNvPr>
        <xdr:cNvSpPr>
          <a:spLocks noChangeShapeType="1"/>
        </xdr:cNvSpPr>
      </xdr:nvSpPr>
      <xdr:spPr bwMode="auto">
        <a:xfrm flipV="1">
          <a:off x="252793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57150</xdr:colOff>
      <xdr:row>1</xdr:row>
      <xdr:rowOff>0</xdr:rowOff>
    </xdr:from>
    <xdr:to>
      <xdr:col>58</xdr:col>
      <xdr:colOff>628650</xdr:colOff>
      <xdr:row>1</xdr:row>
      <xdr:rowOff>0</xdr:rowOff>
    </xdr:to>
    <xdr:sp macro="" textlink="">
      <xdr:nvSpPr>
        <xdr:cNvPr id="49" name="Line 8">
          <a:extLst>
            <a:ext uri="{FF2B5EF4-FFF2-40B4-BE49-F238E27FC236}">
              <a16:creationId xmlns:a16="http://schemas.microsoft.com/office/drawing/2014/main" id="{7CE6A490-0839-4099-8007-8DC0636300E6}"/>
            </a:ext>
          </a:extLst>
        </xdr:cNvPr>
        <xdr:cNvSpPr>
          <a:spLocks noChangeShapeType="1"/>
        </xdr:cNvSpPr>
      </xdr:nvSpPr>
      <xdr:spPr bwMode="auto">
        <a:xfrm>
          <a:off x="262128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50" name="Line 7">
          <a:extLst>
            <a:ext uri="{FF2B5EF4-FFF2-40B4-BE49-F238E27FC236}">
              <a16:creationId xmlns:a16="http://schemas.microsoft.com/office/drawing/2014/main" id="{F92E84A9-063A-4DDD-AB94-887A1E98355E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51" name="Line 8">
          <a:extLst>
            <a:ext uri="{FF2B5EF4-FFF2-40B4-BE49-F238E27FC236}">
              <a16:creationId xmlns:a16="http://schemas.microsoft.com/office/drawing/2014/main" id="{739CF68D-37DA-46A6-8407-95FBB1EECE81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52" name="Line 7">
          <a:extLst>
            <a:ext uri="{FF2B5EF4-FFF2-40B4-BE49-F238E27FC236}">
              <a16:creationId xmlns:a16="http://schemas.microsoft.com/office/drawing/2014/main" id="{8B5787DC-7A33-421C-9716-AF912721418C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53" name="Line 8">
          <a:extLst>
            <a:ext uri="{FF2B5EF4-FFF2-40B4-BE49-F238E27FC236}">
              <a16:creationId xmlns:a16="http://schemas.microsoft.com/office/drawing/2014/main" id="{40E6CC74-8DC9-49B4-B802-F4C6F2A228C9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54" name="Line 7">
          <a:extLst>
            <a:ext uri="{FF2B5EF4-FFF2-40B4-BE49-F238E27FC236}">
              <a16:creationId xmlns:a16="http://schemas.microsoft.com/office/drawing/2014/main" id="{726A6E49-3D1A-4FB5-B35F-6664D94AF698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55" name="Line 8">
          <a:extLst>
            <a:ext uri="{FF2B5EF4-FFF2-40B4-BE49-F238E27FC236}">
              <a16:creationId xmlns:a16="http://schemas.microsoft.com/office/drawing/2014/main" id="{1B0A79C3-C5B7-44DC-864F-6EC08956F4BB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56" name="Line 7">
          <a:extLst>
            <a:ext uri="{FF2B5EF4-FFF2-40B4-BE49-F238E27FC236}">
              <a16:creationId xmlns:a16="http://schemas.microsoft.com/office/drawing/2014/main" id="{A3D82C15-2A2A-4645-BF16-2699FCEEBBA4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57" name="Line 8">
          <a:extLst>
            <a:ext uri="{FF2B5EF4-FFF2-40B4-BE49-F238E27FC236}">
              <a16:creationId xmlns:a16="http://schemas.microsoft.com/office/drawing/2014/main" id="{5FBE8637-EE60-4DF9-9631-EF8FD8619A54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58" name="Line 7">
          <a:extLst>
            <a:ext uri="{FF2B5EF4-FFF2-40B4-BE49-F238E27FC236}">
              <a16:creationId xmlns:a16="http://schemas.microsoft.com/office/drawing/2014/main" id="{A4359D3E-5C15-4DC8-86C6-1BE0C7688291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59" name="Line 8">
          <a:extLst>
            <a:ext uri="{FF2B5EF4-FFF2-40B4-BE49-F238E27FC236}">
              <a16:creationId xmlns:a16="http://schemas.microsoft.com/office/drawing/2014/main" id="{A4120950-4E97-4710-95FC-E5125A9E25D9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60" name="Line 7">
          <a:extLst>
            <a:ext uri="{FF2B5EF4-FFF2-40B4-BE49-F238E27FC236}">
              <a16:creationId xmlns:a16="http://schemas.microsoft.com/office/drawing/2014/main" id="{00DC51EE-1058-4BE2-9C71-20BAC695285B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61" name="Line 8">
          <a:extLst>
            <a:ext uri="{FF2B5EF4-FFF2-40B4-BE49-F238E27FC236}">
              <a16:creationId xmlns:a16="http://schemas.microsoft.com/office/drawing/2014/main" id="{B4A52A5D-3E52-4905-BD50-B3DE0570049E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62" name="Line 7">
          <a:extLst>
            <a:ext uri="{FF2B5EF4-FFF2-40B4-BE49-F238E27FC236}">
              <a16:creationId xmlns:a16="http://schemas.microsoft.com/office/drawing/2014/main" id="{06E846F2-67B8-4029-A836-07B98CAD2D27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63" name="Line 8">
          <a:extLst>
            <a:ext uri="{FF2B5EF4-FFF2-40B4-BE49-F238E27FC236}">
              <a16:creationId xmlns:a16="http://schemas.microsoft.com/office/drawing/2014/main" id="{19659A80-9B50-4108-81DD-A9B4BC8B0AF7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</xdr:row>
      <xdr:rowOff>0</xdr:rowOff>
    </xdr:from>
    <xdr:to>
      <xdr:col>38</xdr:col>
      <xdr:colOff>0</xdr:colOff>
      <xdr:row>1</xdr:row>
      <xdr:rowOff>0</xdr:rowOff>
    </xdr:to>
    <xdr:sp macro="" textlink="">
      <xdr:nvSpPr>
        <xdr:cNvPr id="64" name="Line 7">
          <a:extLst>
            <a:ext uri="{FF2B5EF4-FFF2-40B4-BE49-F238E27FC236}">
              <a16:creationId xmlns:a16="http://schemas.microsoft.com/office/drawing/2014/main" id="{34DB47FB-B0F6-4170-BA34-20C5A272362F}"/>
            </a:ext>
          </a:extLst>
        </xdr:cNvPr>
        <xdr:cNvSpPr>
          <a:spLocks noChangeShapeType="1"/>
        </xdr:cNvSpPr>
      </xdr:nvSpPr>
      <xdr:spPr bwMode="auto">
        <a:xfrm flipV="1">
          <a:off x="176212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57150</xdr:colOff>
      <xdr:row>1</xdr:row>
      <xdr:rowOff>0</xdr:rowOff>
    </xdr:from>
    <xdr:to>
      <xdr:col>42</xdr:col>
      <xdr:colOff>628650</xdr:colOff>
      <xdr:row>1</xdr:row>
      <xdr:rowOff>0</xdr:rowOff>
    </xdr:to>
    <xdr:sp macro="" textlink="">
      <xdr:nvSpPr>
        <xdr:cNvPr id="65" name="Line 8">
          <a:extLst>
            <a:ext uri="{FF2B5EF4-FFF2-40B4-BE49-F238E27FC236}">
              <a16:creationId xmlns:a16="http://schemas.microsoft.com/office/drawing/2014/main" id="{9633BB62-559C-4846-AD65-2543960B4DAB}"/>
            </a:ext>
          </a:extLst>
        </xdr:cNvPr>
        <xdr:cNvSpPr>
          <a:spLocks noChangeShapeType="1"/>
        </xdr:cNvSpPr>
      </xdr:nvSpPr>
      <xdr:spPr bwMode="auto">
        <a:xfrm>
          <a:off x="185547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9525</xdr:colOff>
      <xdr:row>1</xdr:row>
      <xdr:rowOff>0</xdr:rowOff>
    </xdr:from>
    <xdr:to>
      <xdr:col>54</xdr:col>
      <xdr:colOff>0</xdr:colOff>
      <xdr:row>1</xdr:row>
      <xdr:rowOff>0</xdr:rowOff>
    </xdr:to>
    <xdr:sp macro="" textlink="">
      <xdr:nvSpPr>
        <xdr:cNvPr id="66" name="Line 7">
          <a:extLst>
            <a:ext uri="{FF2B5EF4-FFF2-40B4-BE49-F238E27FC236}">
              <a16:creationId xmlns:a16="http://schemas.microsoft.com/office/drawing/2014/main" id="{ED1EB44A-529E-4ED1-B5CD-EE5117812D95}"/>
            </a:ext>
          </a:extLst>
        </xdr:cNvPr>
        <xdr:cNvSpPr>
          <a:spLocks noChangeShapeType="1"/>
        </xdr:cNvSpPr>
      </xdr:nvSpPr>
      <xdr:spPr bwMode="auto">
        <a:xfrm flipV="1">
          <a:off x="252793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57150</xdr:colOff>
      <xdr:row>1</xdr:row>
      <xdr:rowOff>0</xdr:rowOff>
    </xdr:from>
    <xdr:to>
      <xdr:col>58</xdr:col>
      <xdr:colOff>628650</xdr:colOff>
      <xdr:row>1</xdr:row>
      <xdr:rowOff>0</xdr:rowOff>
    </xdr:to>
    <xdr:sp macro="" textlink="">
      <xdr:nvSpPr>
        <xdr:cNvPr id="67" name="Line 8">
          <a:extLst>
            <a:ext uri="{FF2B5EF4-FFF2-40B4-BE49-F238E27FC236}">
              <a16:creationId xmlns:a16="http://schemas.microsoft.com/office/drawing/2014/main" id="{23FFD2CC-C4A2-4115-8E82-E688F0B1ECEB}"/>
            </a:ext>
          </a:extLst>
        </xdr:cNvPr>
        <xdr:cNvSpPr>
          <a:spLocks noChangeShapeType="1"/>
        </xdr:cNvSpPr>
      </xdr:nvSpPr>
      <xdr:spPr bwMode="auto">
        <a:xfrm>
          <a:off x="262128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9525</xdr:colOff>
      <xdr:row>1</xdr:row>
      <xdr:rowOff>0</xdr:rowOff>
    </xdr:from>
    <xdr:to>
      <xdr:col>54</xdr:col>
      <xdr:colOff>0</xdr:colOff>
      <xdr:row>1</xdr:row>
      <xdr:rowOff>0</xdr:rowOff>
    </xdr:to>
    <xdr:sp macro="" textlink="">
      <xdr:nvSpPr>
        <xdr:cNvPr id="68" name="Line 7">
          <a:extLst>
            <a:ext uri="{FF2B5EF4-FFF2-40B4-BE49-F238E27FC236}">
              <a16:creationId xmlns:a16="http://schemas.microsoft.com/office/drawing/2014/main" id="{860E2ECB-A968-465D-BF63-273EFD8AB0BF}"/>
            </a:ext>
          </a:extLst>
        </xdr:cNvPr>
        <xdr:cNvSpPr>
          <a:spLocks noChangeShapeType="1"/>
        </xdr:cNvSpPr>
      </xdr:nvSpPr>
      <xdr:spPr bwMode="auto">
        <a:xfrm flipV="1">
          <a:off x="252793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57150</xdr:colOff>
      <xdr:row>1</xdr:row>
      <xdr:rowOff>0</xdr:rowOff>
    </xdr:from>
    <xdr:to>
      <xdr:col>58</xdr:col>
      <xdr:colOff>628650</xdr:colOff>
      <xdr:row>1</xdr:row>
      <xdr:rowOff>0</xdr:rowOff>
    </xdr:to>
    <xdr:sp macro="" textlink="">
      <xdr:nvSpPr>
        <xdr:cNvPr id="69" name="Line 8">
          <a:extLst>
            <a:ext uri="{FF2B5EF4-FFF2-40B4-BE49-F238E27FC236}">
              <a16:creationId xmlns:a16="http://schemas.microsoft.com/office/drawing/2014/main" id="{81ABF40E-65DF-45DA-9C6E-6915959DADF8}"/>
            </a:ext>
          </a:extLst>
        </xdr:cNvPr>
        <xdr:cNvSpPr>
          <a:spLocks noChangeShapeType="1"/>
        </xdr:cNvSpPr>
      </xdr:nvSpPr>
      <xdr:spPr bwMode="auto">
        <a:xfrm>
          <a:off x="262128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9525</xdr:colOff>
      <xdr:row>1</xdr:row>
      <xdr:rowOff>0</xdr:rowOff>
    </xdr:from>
    <xdr:to>
      <xdr:col>54</xdr:col>
      <xdr:colOff>0</xdr:colOff>
      <xdr:row>1</xdr:row>
      <xdr:rowOff>0</xdr:rowOff>
    </xdr:to>
    <xdr:sp macro="" textlink="">
      <xdr:nvSpPr>
        <xdr:cNvPr id="70" name="Line 7">
          <a:extLst>
            <a:ext uri="{FF2B5EF4-FFF2-40B4-BE49-F238E27FC236}">
              <a16:creationId xmlns:a16="http://schemas.microsoft.com/office/drawing/2014/main" id="{33A5142F-21A5-442B-BDD6-1C2D1E44BE86}"/>
            </a:ext>
          </a:extLst>
        </xdr:cNvPr>
        <xdr:cNvSpPr>
          <a:spLocks noChangeShapeType="1"/>
        </xdr:cNvSpPr>
      </xdr:nvSpPr>
      <xdr:spPr bwMode="auto">
        <a:xfrm flipV="1">
          <a:off x="252793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57150</xdr:colOff>
      <xdr:row>1</xdr:row>
      <xdr:rowOff>0</xdr:rowOff>
    </xdr:from>
    <xdr:to>
      <xdr:col>58</xdr:col>
      <xdr:colOff>628650</xdr:colOff>
      <xdr:row>1</xdr:row>
      <xdr:rowOff>0</xdr:rowOff>
    </xdr:to>
    <xdr:sp macro="" textlink="">
      <xdr:nvSpPr>
        <xdr:cNvPr id="71" name="Line 8">
          <a:extLst>
            <a:ext uri="{FF2B5EF4-FFF2-40B4-BE49-F238E27FC236}">
              <a16:creationId xmlns:a16="http://schemas.microsoft.com/office/drawing/2014/main" id="{E92FD387-5A33-4D21-80E4-3355C1F4CEF9}"/>
            </a:ext>
          </a:extLst>
        </xdr:cNvPr>
        <xdr:cNvSpPr>
          <a:spLocks noChangeShapeType="1"/>
        </xdr:cNvSpPr>
      </xdr:nvSpPr>
      <xdr:spPr bwMode="auto">
        <a:xfrm>
          <a:off x="262128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9525</xdr:colOff>
      <xdr:row>1</xdr:row>
      <xdr:rowOff>0</xdr:rowOff>
    </xdr:from>
    <xdr:to>
      <xdr:col>54</xdr:col>
      <xdr:colOff>0</xdr:colOff>
      <xdr:row>1</xdr:row>
      <xdr:rowOff>0</xdr:rowOff>
    </xdr:to>
    <xdr:sp macro="" textlink="">
      <xdr:nvSpPr>
        <xdr:cNvPr id="72" name="Line 7">
          <a:extLst>
            <a:ext uri="{FF2B5EF4-FFF2-40B4-BE49-F238E27FC236}">
              <a16:creationId xmlns:a16="http://schemas.microsoft.com/office/drawing/2014/main" id="{3ED03534-B420-4677-95C5-49B6DC39698F}"/>
            </a:ext>
          </a:extLst>
        </xdr:cNvPr>
        <xdr:cNvSpPr>
          <a:spLocks noChangeShapeType="1"/>
        </xdr:cNvSpPr>
      </xdr:nvSpPr>
      <xdr:spPr bwMode="auto">
        <a:xfrm flipV="1">
          <a:off x="252793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57150</xdr:colOff>
      <xdr:row>1</xdr:row>
      <xdr:rowOff>0</xdr:rowOff>
    </xdr:from>
    <xdr:to>
      <xdr:col>58</xdr:col>
      <xdr:colOff>628650</xdr:colOff>
      <xdr:row>1</xdr:row>
      <xdr:rowOff>0</xdr:rowOff>
    </xdr:to>
    <xdr:sp macro="" textlink="">
      <xdr:nvSpPr>
        <xdr:cNvPr id="73" name="Line 8">
          <a:extLst>
            <a:ext uri="{FF2B5EF4-FFF2-40B4-BE49-F238E27FC236}">
              <a16:creationId xmlns:a16="http://schemas.microsoft.com/office/drawing/2014/main" id="{E5ABFFE2-8BC9-410B-A075-2BBEDD09B7F9}"/>
            </a:ext>
          </a:extLst>
        </xdr:cNvPr>
        <xdr:cNvSpPr>
          <a:spLocks noChangeShapeType="1"/>
        </xdr:cNvSpPr>
      </xdr:nvSpPr>
      <xdr:spPr bwMode="auto">
        <a:xfrm>
          <a:off x="262128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7B35AB9D-7B09-4702-ACB7-CA034977F979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8CFDD134-06A2-45FE-8F49-6001A51D6A4E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C689CA99-5A5A-4E1B-B9D0-E557FA022226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6891522-60D6-4A47-A6F8-6C8892361DE5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582A385F-DF99-41BB-B8C1-FE31DFD79046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8F35A5F7-3825-4213-B370-2F493D502142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3ED3E04C-35D7-4F74-867D-EF7A5C783417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C552479-B082-451B-940D-3C8D79B38C59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" name="Line 7">
          <a:extLst>
            <a:ext uri="{FF2B5EF4-FFF2-40B4-BE49-F238E27FC236}">
              <a16:creationId xmlns:a16="http://schemas.microsoft.com/office/drawing/2014/main" id="{3D0FDB59-8EF2-4911-8D74-F4183C7D8552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11" name="Line 8">
          <a:extLst>
            <a:ext uri="{FF2B5EF4-FFF2-40B4-BE49-F238E27FC236}">
              <a16:creationId xmlns:a16="http://schemas.microsoft.com/office/drawing/2014/main" id="{75B3876F-12DF-4065-85B4-498DBB70299B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2" name="Line 7">
          <a:extLst>
            <a:ext uri="{FF2B5EF4-FFF2-40B4-BE49-F238E27FC236}">
              <a16:creationId xmlns:a16="http://schemas.microsoft.com/office/drawing/2014/main" id="{2C255670-0BA6-4899-AC8B-E04DC89DAC84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13" name="Line 8">
          <a:extLst>
            <a:ext uri="{FF2B5EF4-FFF2-40B4-BE49-F238E27FC236}">
              <a16:creationId xmlns:a16="http://schemas.microsoft.com/office/drawing/2014/main" id="{2BDD0860-C4CC-4B45-88BE-A862F56F6326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14" name="Line 7">
          <a:extLst>
            <a:ext uri="{FF2B5EF4-FFF2-40B4-BE49-F238E27FC236}">
              <a16:creationId xmlns:a16="http://schemas.microsoft.com/office/drawing/2014/main" id="{F8DAB622-F2BB-4A6C-B4FF-AE09C65BE602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15" name="Line 8">
          <a:extLst>
            <a:ext uri="{FF2B5EF4-FFF2-40B4-BE49-F238E27FC236}">
              <a16:creationId xmlns:a16="http://schemas.microsoft.com/office/drawing/2014/main" id="{D57E7F1F-5D86-4C41-8822-C4F3357615E7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16" name="Line 7">
          <a:extLst>
            <a:ext uri="{FF2B5EF4-FFF2-40B4-BE49-F238E27FC236}">
              <a16:creationId xmlns:a16="http://schemas.microsoft.com/office/drawing/2014/main" id="{8233C039-82F7-4D20-AB08-8F8169412C42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17" name="Line 8">
          <a:extLst>
            <a:ext uri="{FF2B5EF4-FFF2-40B4-BE49-F238E27FC236}">
              <a16:creationId xmlns:a16="http://schemas.microsoft.com/office/drawing/2014/main" id="{4A74ABB5-4324-4418-A45C-96E839B323F3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18" name="Line 7">
          <a:extLst>
            <a:ext uri="{FF2B5EF4-FFF2-40B4-BE49-F238E27FC236}">
              <a16:creationId xmlns:a16="http://schemas.microsoft.com/office/drawing/2014/main" id="{DD678491-1AF0-48CA-BE92-EA4F4B08436A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19" name="Line 8">
          <a:extLst>
            <a:ext uri="{FF2B5EF4-FFF2-40B4-BE49-F238E27FC236}">
              <a16:creationId xmlns:a16="http://schemas.microsoft.com/office/drawing/2014/main" id="{0D3AD4A3-E33E-4E6F-AF19-6407CFA1A2F7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9405594E-FCD3-4C07-A80E-B6F8D8519115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21" name="Line 8">
          <a:extLst>
            <a:ext uri="{FF2B5EF4-FFF2-40B4-BE49-F238E27FC236}">
              <a16:creationId xmlns:a16="http://schemas.microsoft.com/office/drawing/2014/main" id="{B732E38D-0B19-41F5-BB76-09D876FD94B8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B83B21AD-27C1-4580-916D-C49678D072E5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F657359B-E438-48A6-B868-56D35765315B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4857F81C-5B8D-4FD2-913C-2BC48C7C5C27}"/>
            </a:ext>
          </a:extLst>
        </xdr:cNvPr>
        <xdr:cNvSpPr>
          <a:spLocks noChangeShapeType="1"/>
        </xdr:cNvSpPr>
      </xdr:nvSpPr>
      <xdr:spPr bwMode="auto">
        <a:xfrm flipV="1">
          <a:off x="23050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</xdr:row>
      <xdr:rowOff>0</xdr:rowOff>
    </xdr:from>
    <xdr:to>
      <xdr:col>10</xdr:col>
      <xdr:colOff>628650</xdr:colOff>
      <xdr:row>1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5F287AD3-99E2-4E77-8E69-E35CBA12A900}"/>
            </a:ext>
          </a:extLst>
        </xdr:cNvPr>
        <xdr:cNvSpPr>
          <a:spLocks noChangeShapeType="1"/>
        </xdr:cNvSpPr>
      </xdr:nvSpPr>
      <xdr:spPr bwMode="auto">
        <a:xfrm>
          <a:off x="32385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205480E5-4D89-4F89-9FF0-FDC1E68D2D13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B8DCD7E8-5172-42C7-BFC1-3067BEE90419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97A4FEDA-DD40-45C0-BA6A-F8EBC0C6E8F0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C316E781-698D-4054-9DBE-1AD9C1F77D2F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10" name="Line 7">
          <a:extLst>
            <a:ext uri="{FF2B5EF4-FFF2-40B4-BE49-F238E27FC236}">
              <a16:creationId xmlns:a16="http://schemas.microsoft.com/office/drawing/2014/main" id="{BD46E639-60F8-4408-9B64-794D5189F6FA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11" name="Line 8">
          <a:extLst>
            <a:ext uri="{FF2B5EF4-FFF2-40B4-BE49-F238E27FC236}">
              <a16:creationId xmlns:a16="http://schemas.microsoft.com/office/drawing/2014/main" id="{61B52FB2-F01E-47FD-A4EA-3C7556BE2A03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</xdr:row>
      <xdr:rowOff>0</xdr:rowOff>
    </xdr:from>
    <xdr:to>
      <xdr:col>22</xdr:col>
      <xdr:colOff>0</xdr:colOff>
      <xdr:row>1</xdr:row>
      <xdr:rowOff>0</xdr:rowOff>
    </xdr:to>
    <xdr:sp macro="" textlink="">
      <xdr:nvSpPr>
        <xdr:cNvPr id="12" name="Line 7">
          <a:extLst>
            <a:ext uri="{FF2B5EF4-FFF2-40B4-BE49-F238E27FC236}">
              <a16:creationId xmlns:a16="http://schemas.microsoft.com/office/drawing/2014/main" id="{32AD5703-9530-4F8D-B41B-6C7113C8B5CF}"/>
            </a:ext>
          </a:extLst>
        </xdr:cNvPr>
        <xdr:cNvSpPr>
          <a:spLocks noChangeShapeType="1"/>
        </xdr:cNvSpPr>
      </xdr:nvSpPr>
      <xdr:spPr bwMode="auto">
        <a:xfrm flipV="1">
          <a:off x="9963150" y="3238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1</xdr:row>
      <xdr:rowOff>0</xdr:rowOff>
    </xdr:from>
    <xdr:to>
      <xdr:col>26</xdr:col>
      <xdr:colOff>628650</xdr:colOff>
      <xdr:row>1</xdr:row>
      <xdr:rowOff>0</xdr:rowOff>
    </xdr:to>
    <xdr:sp macro="" textlink="">
      <xdr:nvSpPr>
        <xdr:cNvPr id="13" name="Line 8">
          <a:extLst>
            <a:ext uri="{FF2B5EF4-FFF2-40B4-BE49-F238E27FC236}">
              <a16:creationId xmlns:a16="http://schemas.microsoft.com/office/drawing/2014/main" id="{6B62D0B2-9413-4E9F-B09B-1C9D5725EB32}"/>
            </a:ext>
          </a:extLst>
        </xdr:cNvPr>
        <xdr:cNvSpPr>
          <a:spLocks noChangeShapeType="1"/>
        </xdr:cNvSpPr>
      </xdr:nvSpPr>
      <xdr:spPr bwMode="auto">
        <a:xfrm>
          <a:off x="10896600" y="32385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L20"/>
  <sheetViews>
    <sheetView tabSelected="1" topLeftCell="A2" zoomScaleNormal="100" workbookViewId="0">
      <selection activeCell="B18" sqref="B18:H18"/>
    </sheetView>
  </sheetViews>
  <sheetFormatPr defaultColWidth="12.44140625" defaultRowHeight="13.2" x14ac:dyDescent="0.2"/>
  <cols>
    <col min="9" max="9" width="17.77734375" customWidth="1"/>
    <col min="10" max="10" width="15.33203125" customWidth="1"/>
    <col min="11" max="11" width="17.44140625" customWidth="1"/>
  </cols>
  <sheetData>
    <row r="1" spans="2:12" s="1" customFormat="1" ht="15" customHeight="1" x14ac:dyDescent="0.2"/>
    <row r="2" spans="2:12" s="1" customFormat="1" ht="15" customHeight="1" x14ac:dyDescent="0.2">
      <c r="B2" s="76" t="s">
        <v>0</v>
      </c>
      <c r="C2" s="78">
        <v>6</v>
      </c>
      <c r="D2" s="78" t="s">
        <v>1</v>
      </c>
      <c r="E2" s="66" t="s">
        <v>2</v>
      </c>
      <c r="F2" s="67"/>
      <c r="G2" s="68"/>
      <c r="H2" s="72" t="s">
        <v>3</v>
      </c>
      <c r="I2" s="73"/>
      <c r="J2" s="73"/>
      <c r="K2" s="8"/>
      <c r="L2" s="8"/>
    </row>
    <row r="3" spans="2:12" s="1" customFormat="1" ht="15" customHeight="1" x14ac:dyDescent="0.2">
      <c r="B3" s="77"/>
      <c r="C3" s="79"/>
      <c r="D3" s="79"/>
      <c r="E3" s="69"/>
      <c r="F3" s="70"/>
      <c r="G3" s="71"/>
      <c r="H3" s="72"/>
      <c r="I3" s="73"/>
      <c r="J3" s="73"/>
      <c r="K3" s="8"/>
      <c r="L3" s="8"/>
    </row>
    <row r="4" spans="2:12" s="1" customFormat="1" ht="15" customHeight="1" x14ac:dyDescent="0.2">
      <c r="I4" s="81" t="s">
        <v>4</v>
      </c>
      <c r="J4" s="81"/>
      <c r="K4" s="81"/>
      <c r="L4" s="81"/>
    </row>
    <row r="5" spans="2:12" s="1" customFormat="1" ht="15" customHeight="1" x14ac:dyDescent="0.2">
      <c r="B5" s="80" t="s">
        <v>5</v>
      </c>
      <c r="C5" s="80"/>
      <c r="D5" s="55"/>
      <c r="E5" s="56"/>
      <c r="F5" s="56"/>
      <c r="G5" s="57"/>
      <c r="I5" s="82" t="s">
        <v>5</v>
      </c>
      <c r="J5" s="82"/>
      <c r="K5" s="82" t="s">
        <v>6</v>
      </c>
      <c r="L5" s="82"/>
    </row>
    <row r="6" spans="2:12" s="1" customFormat="1" ht="15" customHeight="1" x14ac:dyDescent="0.2">
      <c r="B6" s="59" t="s">
        <v>7</v>
      </c>
      <c r="C6" s="59"/>
      <c r="D6" s="60"/>
      <c r="E6" s="61"/>
      <c r="F6" s="61"/>
      <c r="G6" s="62"/>
      <c r="I6" s="82" t="s">
        <v>7</v>
      </c>
      <c r="J6" s="82"/>
      <c r="K6" s="82" t="s">
        <v>8</v>
      </c>
      <c r="L6" s="82"/>
    </row>
    <row r="7" spans="2:12" s="1" customFormat="1" ht="15" customHeight="1" x14ac:dyDescent="0.2">
      <c r="B7" s="74" t="s">
        <v>9</v>
      </c>
      <c r="C7" s="75"/>
      <c r="D7" s="10"/>
      <c r="E7" s="11"/>
      <c r="F7" s="11"/>
      <c r="G7" s="12"/>
      <c r="I7" s="82" t="s">
        <v>10</v>
      </c>
      <c r="J7" s="82"/>
      <c r="K7" s="82" t="s">
        <v>11</v>
      </c>
      <c r="L7" s="82"/>
    </row>
    <row r="8" spans="2:12" s="1" customFormat="1" ht="15" customHeight="1" x14ac:dyDescent="0.2">
      <c r="B8" s="59" t="s">
        <v>12</v>
      </c>
      <c r="C8" s="59"/>
      <c r="D8" s="60"/>
      <c r="E8" s="61"/>
      <c r="F8" s="61"/>
      <c r="G8" s="62"/>
      <c r="I8" s="82" t="s">
        <v>12</v>
      </c>
      <c r="J8" s="82"/>
      <c r="K8" s="82" t="s">
        <v>13</v>
      </c>
      <c r="L8" s="82"/>
    </row>
    <row r="9" spans="2:12" s="1" customFormat="1" ht="15" customHeight="1" x14ac:dyDescent="0.2">
      <c r="B9" s="59" t="s">
        <v>14</v>
      </c>
      <c r="C9" s="59"/>
      <c r="D9" s="63"/>
      <c r="E9" s="64"/>
      <c r="F9" s="64"/>
      <c r="G9" s="65"/>
      <c r="I9" s="82" t="s">
        <v>14</v>
      </c>
      <c r="J9" s="82"/>
      <c r="K9" s="82" t="s">
        <v>15</v>
      </c>
      <c r="L9" s="82"/>
    </row>
    <row r="10" spans="2:12" s="1" customFormat="1" ht="15" customHeight="1" x14ac:dyDescent="0.2">
      <c r="B10" s="59" t="s">
        <v>16</v>
      </c>
      <c r="C10" s="59"/>
      <c r="D10" s="63"/>
      <c r="E10" s="64"/>
      <c r="F10" s="64"/>
      <c r="G10" s="65"/>
      <c r="I10" s="82" t="s">
        <v>16</v>
      </c>
      <c r="J10" s="82"/>
      <c r="K10" s="82" t="s">
        <v>13</v>
      </c>
      <c r="L10" s="82"/>
    </row>
    <row r="11" spans="2:12" s="1" customFormat="1" ht="15" customHeight="1" x14ac:dyDescent="0.2">
      <c r="B11" s="59" t="s">
        <v>17</v>
      </c>
      <c r="C11" s="59"/>
      <c r="D11" s="63"/>
      <c r="E11" s="64"/>
      <c r="F11" s="64"/>
      <c r="G11" s="65"/>
      <c r="I11" s="82" t="s">
        <v>17</v>
      </c>
      <c r="J11" s="82"/>
      <c r="K11" s="82"/>
      <c r="L11" s="82"/>
    </row>
    <row r="12" spans="2:12" s="1" customFormat="1" ht="15" customHeight="1" x14ac:dyDescent="0.2"/>
    <row r="13" spans="2:12" s="40" customFormat="1" ht="19.2" x14ac:dyDescent="0.2">
      <c r="B13" s="40" t="s">
        <v>18</v>
      </c>
    </row>
    <row r="14" spans="2:12" s="40" customFormat="1" ht="27.75" customHeight="1" x14ac:dyDescent="0.2">
      <c r="B14" s="58" t="s">
        <v>19</v>
      </c>
      <c r="C14" s="58"/>
      <c r="D14" s="58"/>
      <c r="E14" s="58"/>
      <c r="F14" s="58"/>
      <c r="G14" s="58"/>
      <c r="H14" s="58"/>
    </row>
    <row r="15" spans="2:12" s="40" customFormat="1" ht="106.2" customHeight="1" x14ac:dyDescent="0.2">
      <c r="B15" s="58" t="s">
        <v>20</v>
      </c>
      <c r="C15" s="58"/>
      <c r="D15" s="58"/>
      <c r="E15" s="58"/>
      <c r="F15" s="58"/>
      <c r="G15" s="58"/>
      <c r="H15" s="58"/>
    </row>
    <row r="16" spans="2:12" s="40" customFormat="1" ht="82.5" customHeight="1" x14ac:dyDescent="0.2">
      <c r="B16" s="58" t="s">
        <v>21</v>
      </c>
      <c r="C16" s="58"/>
      <c r="D16" s="58"/>
      <c r="E16" s="58"/>
      <c r="F16" s="58"/>
      <c r="G16" s="58"/>
      <c r="H16" s="58"/>
    </row>
    <row r="17" spans="2:11" s="41" customFormat="1" ht="54.75" customHeight="1" x14ac:dyDescent="0.2">
      <c r="B17" s="58" t="s">
        <v>100</v>
      </c>
      <c r="C17" s="58"/>
      <c r="D17" s="58"/>
      <c r="E17" s="58"/>
      <c r="F17" s="58"/>
      <c r="G17" s="58"/>
      <c r="H17" s="58"/>
      <c r="I17" s="41" t="s">
        <v>22</v>
      </c>
      <c r="J17" s="54">
        <v>45608</v>
      </c>
      <c r="K17" s="41" t="s">
        <v>23</v>
      </c>
    </row>
    <row r="18" spans="2:11" s="41" customFormat="1" ht="54.75" customHeight="1" x14ac:dyDescent="0.2">
      <c r="B18" s="58" t="s">
        <v>24</v>
      </c>
      <c r="C18" s="58"/>
      <c r="D18" s="58"/>
      <c r="E18" s="58"/>
      <c r="F18" s="58"/>
      <c r="G18" s="58"/>
      <c r="H18" s="58"/>
      <c r="I18" s="41" t="s">
        <v>25</v>
      </c>
      <c r="J18" s="54">
        <v>45608</v>
      </c>
      <c r="K18" s="41" t="s">
        <v>26</v>
      </c>
    </row>
    <row r="19" spans="2:11" s="42" customFormat="1" ht="19.2" x14ac:dyDescent="0.2">
      <c r="B19" s="58"/>
      <c r="C19" s="58"/>
      <c r="D19" s="58"/>
      <c r="E19" s="58"/>
      <c r="F19" s="58"/>
      <c r="G19" s="58"/>
      <c r="H19" s="58"/>
    </row>
    <row r="20" spans="2:11" s="42" customFormat="1" ht="19.2" x14ac:dyDescent="0.2"/>
  </sheetData>
  <mergeCells count="39">
    <mergeCell ref="I4:L4"/>
    <mergeCell ref="I11:J11"/>
    <mergeCell ref="K5:L5"/>
    <mergeCell ref="K6:L6"/>
    <mergeCell ref="K7:L7"/>
    <mergeCell ref="K8:L8"/>
    <mergeCell ref="K9:L9"/>
    <mergeCell ref="K10:L10"/>
    <mergeCell ref="K11:L11"/>
    <mergeCell ref="I8:J8"/>
    <mergeCell ref="I9:J9"/>
    <mergeCell ref="I10:J10"/>
    <mergeCell ref="I5:J5"/>
    <mergeCell ref="I6:J6"/>
    <mergeCell ref="I7:J7"/>
    <mergeCell ref="E2:G3"/>
    <mergeCell ref="H2:J3"/>
    <mergeCell ref="B18:H18"/>
    <mergeCell ref="B17:H17"/>
    <mergeCell ref="B7:C7"/>
    <mergeCell ref="B10:C10"/>
    <mergeCell ref="B11:C11"/>
    <mergeCell ref="D10:G10"/>
    <mergeCell ref="D11:G11"/>
    <mergeCell ref="B14:H14"/>
    <mergeCell ref="B15:H15"/>
    <mergeCell ref="B16:H16"/>
    <mergeCell ref="B2:B3"/>
    <mergeCell ref="C2:C3"/>
    <mergeCell ref="D2:D3"/>
    <mergeCell ref="B5:C5"/>
    <mergeCell ref="D5:G5"/>
    <mergeCell ref="B19:H19"/>
    <mergeCell ref="B6:C6"/>
    <mergeCell ref="D6:G6"/>
    <mergeCell ref="B8:C8"/>
    <mergeCell ref="D8:G8"/>
    <mergeCell ref="B9:C9"/>
    <mergeCell ref="D9:G9"/>
  </mergeCells>
  <phoneticPr fontId="1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CE6A8-8E16-49D8-8462-9A10B75AC8E3}">
  <sheetPr>
    <tabColor rgb="FF7030A0"/>
  </sheetPr>
  <dimension ref="A1:AV49"/>
  <sheetViews>
    <sheetView view="pageBreakPreview" zoomScale="60" zoomScaleNormal="100" workbookViewId="0">
      <selection activeCell="P52" sqref="P52"/>
    </sheetView>
  </sheetViews>
  <sheetFormatPr defaultRowHeight="13.2" x14ac:dyDescent="0.2"/>
  <cols>
    <col min="1" max="1" width="5" style="13" customWidth="1"/>
    <col min="2" max="2" width="11.21875" style="13" bestFit="1" customWidth="1"/>
    <col min="3" max="3" width="4.21875" style="13" bestFit="1" customWidth="1"/>
    <col min="4" max="4" width="5.21875" style="13" bestFit="1" customWidth="1"/>
    <col min="5" max="5" width="4.33203125" style="13" customWidth="1"/>
    <col min="6" max="6" width="4.109375" style="13" customWidth="1"/>
    <col min="7" max="7" width="7.44140625" style="13" customWidth="1"/>
    <col min="8" max="10" width="5.21875" style="13" bestFit="1" customWidth="1"/>
    <col min="11" max="11" width="6.44140625" style="13" bestFit="1" customWidth="1"/>
    <col min="12" max="12" width="6.21875" style="13" customWidth="1"/>
    <col min="13" max="13" width="7.44140625" style="13" customWidth="1"/>
    <col min="14" max="14" width="6.21875" style="13" customWidth="1"/>
    <col min="15" max="15" width="7.44140625" style="13" customWidth="1"/>
    <col min="16" max="16" width="9" style="13" bestFit="1" customWidth="1"/>
    <col min="17" max="17" width="5" style="13" customWidth="1"/>
    <col min="18" max="18" width="11.21875" style="13" bestFit="1" customWidth="1"/>
    <col min="19" max="19" width="4.21875" style="13" bestFit="1" customWidth="1"/>
    <col min="20" max="20" width="5.21875" style="13" bestFit="1" customWidth="1"/>
    <col min="21" max="21" width="4.33203125" style="13" customWidth="1"/>
    <col min="22" max="22" width="4.109375" style="13" customWidth="1"/>
    <col min="23" max="23" width="7.44140625" style="13" customWidth="1"/>
    <col min="24" max="26" width="5.21875" style="13" bestFit="1" customWidth="1"/>
    <col min="27" max="27" width="6.44140625" style="13" bestFit="1" customWidth="1"/>
    <col min="28" max="28" width="6.21875" style="13" customWidth="1"/>
    <col min="29" max="29" width="7.44140625" style="13" customWidth="1"/>
    <col min="30" max="30" width="6.21875" style="13" customWidth="1"/>
    <col min="31" max="31" width="7.44140625" style="13" customWidth="1"/>
    <col min="32" max="32" width="9" style="13" bestFit="1" customWidth="1"/>
    <col min="33" max="33" width="5" style="13" customWidth="1"/>
    <col min="34" max="34" width="11.21875" style="13" bestFit="1" customWidth="1"/>
    <col min="35" max="35" width="4.21875" style="13" bestFit="1" customWidth="1"/>
    <col min="36" max="36" width="5.21875" style="13" bestFit="1" customWidth="1"/>
    <col min="37" max="37" width="4.33203125" style="13" customWidth="1"/>
    <col min="38" max="38" width="4.109375" style="13" customWidth="1"/>
    <col min="39" max="39" width="7.44140625" style="13" customWidth="1"/>
    <col min="40" max="42" width="5.21875" style="13" bestFit="1" customWidth="1"/>
    <col min="43" max="43" width="6.44140625" style="13" bestFit="1" customWidth="1"/>
    <col min="44" max="44" width="6.21875" style="13" customWidth="1"/>
    <col min="45" max="45" width="7.44140625" style="13" customWidth="1"/>
    <col min="46" max="46" width="6.21875" style="13" customWidth="1"/>
    <col min="47" max="47" width="7.44140625" style="13" customWidth="1"/>
    <col min="48" max="48" width="9" style="13" bestFit="1" customWidth="1"/>
    <col min="49" max="240" width="9" style="13"/>
    <col min="241" max="241" width="5" style="13" customWidth="1"/>
    <col min="242" max="242" width="11.21875" style="13" bestFit="1" customWidth="1"/>
    <col min="243" max="243" width="4.21875" style="13" bestFit="1" customWidth="1"/>
    <col min="244" max="244" width="5.21875" style="13" bestFit="1" customWidth="1"/>
    <col min="245" max="245" width="4.33203125" style="13" customWidth="1"/>
    <col min="246" max="246" width="4.109375" style="13" customWidth="1"/>
    <col min="247" max="247" width="7.44140625" style="13" customWidth="1"/>
    <col min="248" max="250" width="5.21875" style="13" bestFit="1" customWidth="1"/>
    <col min="251" max="251" width="6.44140625" style="13" bestFit="1" customWidth="1"/>
    <col min="252" max="252" width="6.21875" style="13" customWidth="1"/>
    <col min="253" max="253" width="7.44140625" style="13" customWidth="1"/>
    <col min="254" max="254" width="6.21875" style="13" customWidth="1"/>
    <col min="255" max="255" width="7.44140625" style="13" customWidth="1"/>
    <col min="256" max="256" width="9" style="13" bestFit="1" customWidth="1"/>
    <col min="257" max="496" width="9" style="13"/>
    <col min="497" max="497" width="5" style="13" customWidth="1"/>
    <col min="498" max="498" width="11.21875" style="13" bestFit="1" customWidth="1"/>
    <col min="499" max="499" width="4.21875" style="13" bestFit="1" customWidth="1"/>
    <col min="500" max="500" width="5.21875" style="13" bestFit="1" customWidth="1"/>
    <col min="501" max="501" width="4.33203125" style="13" customWidth="1"/>
    <col min="502" max="502" width="4.109375" style="13" customWidth="1"/>
    <col min="503" max="503" width="7.44140625" style="13" customWidth="1"/>
    <col min="504" max="506" width="5.21875" style="13" bestFit="1" customWidth="1"/>
    <col min="507" max="507" width="6.44140625" style="13" bestFit="1" customWidth="1"/>
    <col min="508" max="508" width="6.21875" style="13" customWidth="1"/>
    <col min="509" max="509" width="7.44140625" style="13" customWidth="1"/>
    <col min="510" max="510" width="6.21875" style="13" customWidth="1"/>
    <col min="511" max="511" width="7.44140625" style="13" customWidth="1"/>
    <col min="512" max="512" width="9" style="13" bestFit="1" customWidth="1"/>
    <col min="513" max="752" width="9" style="13"/>
    <col min="753" max="753" width="5" style="13" customWidth="1"/>
    <col min="754" max="754" width="11.21875" style="13" bestFit="1" customWidth="1"/>
    <col min="755" max="755" width="4.21875" style="13" bestFit="1" customWidth="1"/>
    <col min="756" max="756" width="5.21875" style="13" bestFit="1" customWidth="1"/>
    <col min="757" max="757" width="4.33203125" style="13" customWidth="1"/>
    <col min="758" max="758" width="4.109375" style="13" customWidth="1"/>
    <col min="759" max="759" width="7.44140625" style="13" customWidth="1"/>
    <col min="760" max="762" width="5.21875" style="13" bestFit="1" customWidth="1"/>
    <col min="763" max="763" width="6.44140625" style="13" bestFit="1" customWidth="1"/>
    <col min="764" max="764" width="6.21875" style="13" customWidth="1"/>
    <col min="765" max="765" width="7.44140625" style="13" customWidth="1"/>
    <col min="766" max="766" width="6.21875" style="13" customWidth="1"/>
    <col min="767" max="767" width="7.44140625" style="13" customWidth="1"/>
    <col min="768" max="768" width="9" style="13" bestFit="1" customWidth="1"/>
    <col min="769" max="1008" width="9" style="13"/>
    <col min="1009" max="1009" width="5" style="13" customWidth="1"/>
    <col min="1010" max="1010" width="11.21875" style="13" bestFit="1" customWidth="1"/>
    <col min="1011" max="1011" width="4.21875" style="13" bestFit="1" customWidth="1"/>
    <col min="1012" max="1012" width="5.21875" style="13" bestFit="1" customWidth="1"/>
    <col min="1013" max="1013" width="4.33203125" style="13" customWidth="1"/>
    <col min="1014" max="1014" width="4.109375" style="13" customWidth="1"/>
    <col min="1015" max="1015" width="7.44140625" style="13" customWidth="1"/>
    <col min="1016" max="1018" width="5.21875" style="13" bestFit="1" customWidth="1"/>
    <col min="1019" max="1019" width="6.44140625" style="13" bestFit="1" customWidth="1"/>
    <col min="1020" max="1020" width="6.21875" style="13" customWidth="1"/>
    <col min="1021" max="1021" width="7.44140625" style="13" customWidth="1"/>
    <col min="1022" max="1022" width="6.21875" style="13" customWidth="1"/>
    <col min="1023" max="1023" width="7.44140625" style="13" customWidth="1"/>
    <col min="1024" max="1024" width="9" style="13" bestFit="1" customWidth="1"/>
    <col min="1025" max="1264" width="9" style="13"/>
    <col min="1265" max="1265" width="5" style="13" customWidth="1"/>
    <col min="1266" max="1266" width="11.21875" style="13" bestFit="1" customWidth="1"/>
    <col min="1267" max="1267" width="4.21875" style="13" bestFit="1" customWidth="1"/>
    <col min="1268" max="1268" width="5.21875" style="13" bestFit="1" customWidth="1"/>
    <col min="1269" max="1269" width="4.33203125" style="13" customWidth="1"/>
    <col min="1270" max="1270" width="4.109375" style="13" customWidth="1"/>
    <col min="1271" max="1271" width="7.44140625" style="13" customWidth="1"/>
    <col min="1272" max="1274" width="5.21875" style="13" bestFit="1" customWidth="1"/>
    <col min="1275" max="1275" width="6.44140625" style="13" bestFit="1" customWidth="1"/>
    <col min="1276" max="1276" width="6.21875" style="13" customWidth="1"/>
    <col min="1277" max="1277" width="7.44140625" style="13" customWidth="1"/>
    <col min="1278" max="1278" width="6.21875" style="13" customWidth="1"/>
    <col min="1279" max="1279" width="7.44140625" style="13" customWidth="1"/>
    <col min="1280" max="1280" width="9" style="13" bestFit="1" customWidth="1"/>
    <col min="1281" max="1520" width="9" style="13"/>
    <col min="1521" max="1521" width="5" style="13" customWidth="1"/>
    <col min="1522" max="1522" width="11.21875" style="13" bestFit="1" customWidth="1"/>
    <col min="1523" max="1523" width="4.21875" style="13" bestFit="1" customWidth="1"/>
    <col min="1524" max="1524" width="5.21875" style="13" bestFit="1" customWidth="1"/>
    <col min="1525" max="1525" width="4.33203125" style="13" customWidth="1"/>
    <col min="1526" max="1526" width="4.109375" style="13" customWidth="1"/>
    <col min="1527" max="1527" width="7.44140625" style="13" customWidth="1"/>
    <col min="1528" max="1530" width="5.21875" style="13" bestFit="1" customWidth="1"/>
    <col min="1531" max="1531" width="6.44140625" style="13" bestFit="1" customWidth="1"/>
    <col min="1532" max="1532" width="6.21875" style="13" customWidth="1"/>
    <col min="1533" max="1533" width="7.44140625" style="13" customWidth="1"/>
    <col min="1534" max="1534" width="6.21875" style="13" customWidth="1"/>
    <col min="1535" max="1535" width="7.44140625" style="13" customWidth="1"/>
    <col min="1536" max="1536" width="9" style="13" bestFit="1" customWidth="1"/>
    <col min="1537" max="1776" width="9" style="13"/>
    <col min="1777" max="1777" width="5" style="13" customWidth="1"/>
    <col min="1778" max="1778" width="11.21875" style="13" bestFit="1" customWidth="1"/>
    <col min="1779" max="1779" width="4.21875" style="13" bestFit="1" customWidth="1"/>
    <col min="1780" max="1780" width="5.21875" style="13" bestFit="1" customWidth="1"/>
    <col min="1781" max="1781" width="4.33203125" style="13" customWidth="1"/>
    <col min="1782" max="1782" width="4.109375" style="13" customWidth="1"/>
    <col min="1783" max="1783" width="7.44140625" style="13" customWidth="1"/>
    <col min="1784" max="1786" width="5.21875" style="13" bestFit="1" customWidth="1"/>
    <col min="1787" max="1787" width="6.44140625" style="13" bestFit="1" customWidth="1"/>
    <col min="1788" max="1788" width="6.21875" style="13" customWidth="1"/>
    <col min="1789" max="1789" width="7.44140625" style="13" customWidth="1"/>
    <col min="1790" max="1790" width="6.21875" style="13" customWidth="1"/>
    <col min="1791" max="1791" width="7.44140625" style="13" customWidth="1"/>
    <col min="1792" max="1792" width="9" style="13" bestFit="1" customWidth="1"/>
    <col min="1793" max="2032" width="9" style="13"/>
    <col min="2033" max="2033" width="5" style="13" customWidth="1"/>
    <col min="2034" max="2034" width="11.21875" style="13" bestFit="1" customWidth="1"/>
    <col min="2035" max="2035" width="4.21875" style="13" bestFit="1" customWidth="1"/>
    <col min="2036" max="2036" width="5.21875" style="13" bestFit="1" customWidth="1"/>
    <col min="2037" max="2037" width="4.33203125" style="13" customWidth="1"/>
    <col min="2038" max="2038" width="4.109375" style="13" customWidth="1"/>
    <col min="2039" max="2039" width="7.44140625" style="13" customWidth="1"/>
    <col min="2040" max="2042" width="5.21875" style="13" bestFit="1" customWidth="1"/>
    <col min="2043" max="2043" width="6.44140625" style="13" bestFit="1" customWidth="1"/>
    <col min="2044" max="2044" width="6.21875" style="13" customWidth="1"/>
    <col min="2045" max="2045" width="7.44140625" style="13" customWidth="1"/>
    <col min="2046" max="2046" width="6.21875" style="13" customWidth="1"/>
    <col min="2047" max="2047" width="7.44140625" style="13" customWidth="1"/>
    <col min="2048" max="2048" width="9" style="13" bestFit="1" customWidth="1"/>
    <col min="2049" max="2288" width="9" style="13"/>
    <col min="2289" max="2289" width="5" style="13" customWidth="1"/>
    <col min="2290" max="2290" width="11.21875" style="13" bestFit="1" customWidth="1"/>
    <col min="2291" max="2291" width="4.21875" style="13" bestFit="1" customWidth="1"/>
    <col min="2292" max="2292" width="5.21875" style="13" bestFit="1" customWidth="1"/>
    <col min="2293" max="2293" width="4.33203125" style="13" customWidth="1"/>
    <col min="2294" max="2294" width="4.109375" style="13" customWidth="1"/>
    <col min="2295" max="2295" width="7.44140625" style="13" customWidth="1"/>
    <col min="2296" max="2298" width="5.21875" style="13" bestFit="1" customWidth="1"/>
    <col min="2299" max="2299" width="6.44140625" style="13" bestFit="1" customWidth="1"/>
    <col min="2300" max="2300" width="6.21875" style="13" customWidth="1"/>
    <col min="2301" max="2301" width="7.44140625" style="13" customWidth="1"/>
    <col min="2302" max="2302" width="6.21875" style="13" customWidth="1"/>
    <col min="2303" max="2303" width="7.44140625" style="13" customWidth="1"/>
    <col min="2304" max="2304" width="9" style="13" bestFit="1" customWidth="1"/>
    <col min="2305" max="2544" width="9" style="13"/>
    <col min="2545" max="2545" width="5" style="13" customWidth="1"/>
    <col min="2546" max="2546" width="11.21875" style="13" bestFit="1" customWidth="1"/>
    <col min="2547" max="2547" width="4.21875" style="13" bestFit="1" customWidth="1"/>
    <col min="2548" max="2548" width="5.21875" style="13" bestFit="1" customWidth="1"/>
    <col min="2549" max="2549" width="4.33203125" style="13" customWidth="1"/>
    <col min="2550" max="2550" width="4.109375" style="13" customWidth="1"/>
    <col min="2551" max="2551" width="7.44140625" style="13" customWidth="1"/>
    <col min="2552" max="2554" width="5.21875" style="13" bestFit="1" customWidth="1"/>
    <col min="2555" max="2555" width="6.44140625" style="13" bestFit="1" customWidth="1"/>
    <col min="2556" max="2556" width="6.21875" style="13" customWidth="1"/>
    <col min="2557" max="2557" width="7.44140625" style="13" customWidth="1"/>
    <col min="2558" max="2558" width="6.21875" style="13" customWidth="1"/>
    <col min="2559" max="2559" width="7.44140625" style="13" customWidth="1"/>
    <col min="2560" max="2560" width="9" style="13" bestFit="1" customWidth="1"/>
    <col min="2561" max="2800" width="9" style="13"/>
    <col min="2801" max="2801" width="5" style="13" customWidth="1"/>
    <col min="2802" max="2802" width="11.21875" style="13" bestFit="1" customWidth="1"/>
    <col min="2803" max="2803" width="4.21875" style="13" bestFit="1" customWidth="1"/>
    <col min="2804" max="2804" width="5.21875" style="13" bestFit="1" customWidth="1"/>
    <col min="2805" max="2805" width="4.33203125" style="13" customWidth="1"/>
    <col min="2806" max="2806" width="4.109375" style="13" customWidth="1"/>
    <col min="2807" max="2807" width="7.44140625" style="13" customWidth="1"/>
    <col min="2808" max="2810" width="5.21875" style="13" bestFit="1" customWidth="1"/>
    <col min="2811" max="2811" width="6.44140625" style="13" bestFit="1" customWidth="1"/>
    <col min="2812" max="2812" width="6.21875" style="13" customWidth="1"/>
    <col min="2813" max="2813" width="7.44140625" style="13" customWidth="1"/>
    <col min="2814" max="2814" width="6.21875" style="13" customWidth="1"/>
    <col min="2815" max="2815" width="7.44140625" style="13" customWidth="1"/>
    <col min="2816" max="2816" width="9" style="13" bestFit="1" customWidth="1"/>
    <col min="2817" max="3056" width="9" style="13"/>
    <col min="3057" max="3057" width="5" style="13" customWidth="1"/>
    <col min="3058" max="3058" width="11.21875" style="13" bestFit="1" customWidth="1"/>
    <col min="3059" max="3059" width="4.21875" style="13" bestFit="1" customWidth="1"/>
    <col min="3060" max="3060" width="5.21875" style="13" bestFit="1" customWidth="1"/>
    <col min="3061" max="3061" width="4.33203125" style="13" customWidth="1"/>
    <col min="3062" max="3062" width="4.109375" style="13" customWidth="1"/>
    <col min="3063" max="3063" width="7.44140625" style="13" customWidth="1"/>
    <col min="3064" max="3066" width="5.21875" style="13" bestFit="1" customWidth="1"/>
    <col min="3067" max="3067" width="6.44140625" style="13" bestFit="1" customWidth="1"/>
    <col min="3068" max="3068" width="6.21875" style="13" customWidth="1"/>
    <col min="3069" max="3069" width="7.44140625" style="13" customWidth="1"/>
    <col min="3070" max="3070" width="6.21875" style="13" customWidth="1"/>
    <col min="3071" max="3071" width="7.44140625" style="13" customWidth="1"/>
    <col min="3072" max="3072" width="9" style="13" bestFit="1" customWidth="1"/>
    <col min="3073" max="3312" width="9" style="13"/>
    <col min="3313" max="3313" width="5" style="13" customWidth="1"/>
    <col min="3314" max="3314" width="11.21875" style="13" bestFit="1" customWidth="1"/>
    <col min="3315" max="3315" width="4.21875" style="13" bestFit="1" customWidth="1"/>
    <col min="3316" max="3316" width="5.21875" style="13" bestFit="1" customWidth="1"/>
    <col min="3317" max="3317" width="4.33203125" style="13" customWidth="1"/>
    <col min="3318" max="3318" width="4.109375" style="13" customWidth="1"/>
    <col min="3319" max="3319" width="7.44140625" style="13" customWidth="1"/>
    <col min="3320" max="3322" width="5.21875" style="13" bestFit="1" customWidth="1"/>
    <col min="3323" max="3323" width="6.44140625" style="13" bestFit="1" customWidth="1"/>
    <col min="3324" max="3324" width="6.21875" style="13" customWidth="1"/>
    <col min="3325" max="3325" width="7.44140625" style="13" customWidth="1"/>
    <col min="3326" max="3326" width="6.21875" style="13" customWidth="1"/>
    <col min="3327" max="3327" width="7.44140625" style="13" customWidth="1"/>
    <col min="3328" max="3328" width="9" style="13" bestFit="1" customWidth="1"/>
    <col min="3329" max="3568" width="9" style="13"/>
    <col min="3569" max="3569" width="5" style="13" customWidth="1"/>
    <col min="3570" max="3570" width="11.21875" style="13" bestFit="1" customWidth="1"/>
    <col min="3571" max="3571" width="4.21875" style="13" bestFit="1" customWidth="1"/>
    <col min="3572" max="3572" width="5.21875" style="13" bestFit="1" customWidth="1"/>
    <col min="3573" max="3573" width="4.33203125" style="13" customWidth="1"/>
    <col min="3574" max="3574" width="4.109375" style="13" customWidth="1"/>
    <col min="3575" max="3575" width="7.44140625" style="13" customWidth="1"/>
    <col min="3576" max="3578" width="5.21875" style="13" bestFit="1" customWidth="1"/>
    <col min="3579" max="3579" width="6.44140625" style="13" bestFit="1" customWidth="1"/>
    <col min="3580" max="3580" width="6.21875" style="13" customWidth="1"/>
    <col min="3581" max="3581" width="7.44140625" style="13" customWidth="1"/>
    <col min="3582" max="3582" width="6.21875" style="13" customWidth="1"/>
    <col min="3583" max="3583" width="7.44140625" style="13" customWidth="1"/>
    <col min="3584" max="3584" width="9" style="13" bestFit="1" customWidth="1"/>
    <col min="3585" max="3824" width="9" style="13"/>
    <col min="3825" max="3825" width="5" style="13" customWidth="1"/>
    <col min="3826" max="3826" width="11.21875" style="13" bestFit="1" customWidth="1"/>
    <col min="3827" max="3827" width="4.21875" style="13" bestFit="1" customWidth="1"/>
    <col min="3828" max="3828" width="5.21875" style="13" bestFit="1" customWidth="1"/>
    <col min="3829" max="3829" width="4.33203125" style="13" customWidth="1"/>
    <col min="3830" max="3830" width="4.109375" style="13" customWidth="1"/>
    <col min="3831" max="3831" width="7.44140625" style="13" customWidth="1"/>
    <col min="3832" max="3834" width="5.21875" style="13" bestFit="1" customWidth="1"/>
    <col min="3835" max="3835" width="6.44140625" style="13" bestFit="1" customWidth="1"/>
    <col min="3836" max="3836" width="6.21875" style="13" customWidth="1"/>
    <col min="3837" max="3837" width="7.44140625" style="13" customWidth="1"/>
    <col min="3838" max="3838" width="6.21875" style="13" customWidth="1"/>
    <col min="3839" max="3839" width="7.44140625" style="13" customWidth="1"/>
    <col min="3840" max="3840" width="9" style="13" bestFit="1" customWidth="1"/>
    <col min="3841" max="4080" width="9" style="13"/>
    <col min="4081" max="4081" width="5" style="13" customWidth="1"/>
    <col min="4082" max="4082" width="11.21875" style="13" bestFit="1" customWidth="1"/>
    <col min="4083" max="4083" width="4.21875" style="13" bestFit="1" customWidth="1"/>
    <col min="4084" max="4084" width="5.21875" style="13" bestFit="1" customWidth="1"/>
    <col min="4085" max="4085" width="4.33203125" style="13" customWidth="1"/>
    <col min="4086" max="4086" width="4.109375" style="13" customWidth="1"/>
    <col min="4087" max="4087" width="7.44140625" style="13" customWidth="1"/>
    <col min="4088" max="4090" width="5.21875" style="13" bestFit="1" customWidth="1"/>
    <col min="4091" max="4091" width="6.44140625" style="13" bestFit="1" customWidth="1"/>
    <col min="4092" max="4092" width="6.21875" style="13" customWidth="1"/>
    <col min="4093" max="4093" width="7.44140625" style="13" customWidth="1"/>
    <col min="4094" max="4094" width="6.21875" style="13" customWidth="1"/>
    <col min="4095" max="4095" width="7.44140625" style="13" customWidth="1"/>
    <col min="4096" max="4096" width="9" style="13" bestFit="1" customWidth="1"/>
    <col min="4097" max="4336" width="9" style="13"/>
    <col min="4337" max="4337" width="5" style="13" customWidth="1"/>
    <col min="4338" max="4338" width="11.21875" style="13" bestFit="1" customWidth="1"/>
    <col min="4339" max="4339" width="4.21875" style="13" bestFit="1" customWidth="1"/>
    <col min="4340" max="4340" width="5.21875" style="13" bestFit="1" customWidth="1"/>
    <col min="4341" max="4341" width="4.33203125" style="13" customWidth="1"/>
    <col min="4342" max="4342" width="4.109375" style="13" customWidth="1"/>
    <col min="4343" max="4343" width="7.44140625" style="13" customWidth="1"/>
    <col min="4344" max="4346" width="5.21875" style="13" bestFit="1" customWidth="1"/>
    <col min="4347" max="4347" width="6.44140625" style="13" bestFit="1" customWidth="1"/>
    <col min="4348" max="4348" width="6.21875" style="13" customWidth="1"/>
    <col min="4349" max="4349" width="7.44140625" style="13" customWidth="1"/>
    <col min="4350" max="4350" width="6.21875" style="13" customWidth="1"/>
    <col min="4351" max="4351" width="7.44140625" style="13" customWidth="1"/>
    <col min="4352" max="4352" width="9" style="13" bestFit="1" customWidth="1"/>
    <col min="4353" max="4592" width="9" style="13"/>
    <col min="4593" max="4593" width="5" style="13" customWidth="1"/>
    <col min="4594" max="4594" width="11.21875" style="13" bestFit="1" customWidth="1"/>
    <col min="4595" max="4595" width="4.21875" style="13" bestFit="1" customWidth="1"/>
    <col min="4596" max="4596" width="5.21875" style="13" bestFit="1" customWidth="1"/>
    <col min="4597" max="4597" width="4.33203125" style="13" customWidth="1"/>
    <col min="4598" max="4598" width="4.109375" style="13" customWidth="1"/>
    <col min="4599" max="4599" width="7.44140625" style="13" customWidth="1"/>
    <col min="4600" max="4602" width="5.21875" style="13" bestFit="1" customWidth="1"/>
    <col min="4603" max="4603" width="6.44140625" style="13" bestFit="1" customWidth="1"/>
    <col min="4604" max="4604" width="6.21875" style="13" customWidth="1"/>
    <col min="4605" max="4605" width="7.44140625" style="13" customWidth="1"/>
    <col min="4606" max="4606" width="6.21875" style="13" customWidth="1"/>
    <col min="4607" max="4607" width="7.44140625" style="13" customWidth="1"/>
    <col min="4608" max="4608" width="9" style="13" bestFit="1" customWidth="1"/>
    <col min="4609" max="4848" width="9" style="13"/>
    <col min="4849" max="4849" width="5" style="13" customWidth="1"/>
    <col min="4850" max="4850" width="11.21875" style="13" bestFit="1" customWidth="1"/>
    <col min="4851" max="4851" width="4.21875" style="13" bestFit="1" customWidth="1"/>
    <col min="4852" max="4852" width="5.21875" style="13" bestFit="1" customWidth="1"/>
    <col min="4853" max="4853" width="4.33203125" style="13" customWidth="1"/>
    <col min="4854" max="4854" width="4.109375" style="13" customWidth="1"/>
    <col min="4855" max="4855" width="7.44140625" style="13" customWidth="1"/>
    <col min="4856" max="4858" width="5.21875" style="13" bestFit="1" customWidth="1"/>
    <col min="4859" max="4859" width="6.44140625" style="13" bestFit="1" customWidth="1"/>
    <col min="4860" max="4860" width="6.21875" style="13" customWidth="1"/>
    <col min="4861" max="4861" width="7.44140625" style="13" customWidth="1"/>
    <col min="4862" max="4862" width="6.21875" style="13" customWidth="1"/>
    <col min="4863" max="4863" width="7.44140625" style="13" customWidth="1"/>
    <col min="4864" max="4864" width="9" style="13" bestFit="1" customWidth="1"/>
    <col min="4865" max="5104" width="9" style="13"/>
    <col min="5105" max="5105" width="5" style="13" customWidth="1"/>
    <col min="5106" max="5106" width="11.21875" style="13" bestFit="1" customWidth="1"/>
    <col min="5107" max="5107" width="4.21875" style="13" bestFit="1" customWidth="1"/>
    <col min="5108" max="5108" width="5.21875" style="13" bestFit="1" customWidth="1"/>
    <col min="5109" max="5109" width="4.33203125" style="13" customWidth="1"/>
    <col min="5110" max="5110" width="4.109375" style="13" customWidth="1"/>
    <col min="5111" max="5111" width="7.44140625" style="13" customWidth="1"/>
    <col min="5112" max="5114" width="5.21875" style="13" bestFit="1" customWidth="1"/>
    <col min="5115" max="5115" width="6.44140625" style="13" bestFit="1" customWidth="1"/>
    <col min="5116" max="5116" width="6.21875" style="13" customWidth="1"/>
    <col min="5117" max="5117" width="7.44140625" style="13" customWidth="1"/>
    <col min="5118" max="5118" width="6.21875" style="13" customWidth="1"/>
    <col min="5119" max="5119" width="7.44140625" style="13" customWidth="1"/>
    <col min="5120" max="5120" width="9" style="13" bestFit="1" customWidth="1"/>
    <col min="5121" max="5360" width="9" style="13"/>
    <col min="5361" max="5361" width="5" style="13" customWidth="1"/>
    <col min="5362" max="5362" width="11.21875" style="13" bestFit="1" customWidth="1"/>
    <col min="5363" max="5363" width="4.21875" style="13" bestFit="1" customWidth="1"/>
    <col min="5364" max="5364" width="5.21875" style="13" bestFit="1" customWidth="1"/>
    <col min="5365" max="5365" width="4.33203125" style="13" customWidth="1"/>
    <col min="5366" max="5366" width="4.109375" style="13" customWidth="1"/>
    <col min="5367" max="5367" width="7.44140625" style="13" customWidth="1"/>
    <col min="5368" max="5370" width="5.21875" style="13" bestFit="1" customWidth="1"/>
    <col min="5371" max="5371" width="6.44140625" style="13" bestFit="1" customWidth="1"/>
    <col min="5372" max="5372" width="6.21875" style="13" customWidth="1"/>
    <col min="5373" max="5373" width="7.44140625" style="13" customWidth="1"/>
    <col min="5374" max="5374" width="6.21875" style="13" customWidth="1"/>
    <col min="5375" max="5375" width="7.44140625" style="13" customWidth="1"/>
    <col min="5376" max="5376" width="9" style="13" bestFit="1" customWidth="1"/>
    <col min="5377" max="5616" width="9" style="13"/>
    <col min="5617" max="5617" width="5" style="13" customWidth="1"/>
    <col min="5618" max="5618" width="11.21875" style="13" bestFit="1" customWidth="1"/>
    <col min="5619" max="5619" width="4.21875" style="13" bestFit="1" customWidth="1"/>
    <col min="5620" max="5620" width="5.21875" style="13" bestFit="1" customWidth="1"/>
    <col min="5621" max="5621" width="4.33203125" style="13" customWidth="1"/>
    <col min="5622" max="5622" width="4.109375" style="13" customWidth="1"/>
    <col min="5623" max="5623" width="7.44140625" style="13" customWidth="1"/>
    <col min="5624" max="5626" width="5.21875" style="13" bestFit="1" customWidth="1"/>
    <col min="5627" max="5627" width="6.44140625" style="13" bestFit="1" customWidth="1"/>
    <col min="5628" max="5628" width="6.21875" style="13" customWidth="1"/>
    <col min="5629" max="5629" width="7.44140625" style="13" customWidth="1"/>
    <col min="5630" max="5630" width="6.21875" style="13" customWidth="1"/>
    <col min="5631" max="5631" width="7.44140625" style="13" customWidth="1"/>
    <col min="5632" max="5632" width="9" style="13" bestFit="1" customWidth="1"/>
    <col min="5633" max="5872" width="9" style="13"/>
    <col min="5873" max="5873" width="5" style="13" customWidth="1"/>
    <col min="5874" max="5874" width="11.21875" style="13" bestFit="1" customWidth="1"/>
    <col min="5875" max="5875" width="4.21875" style="13" bestFit="1" customWidth="1"/>
    <col min="5876" max="5876" width="5.21875" style="13" bestFit="1" customWidth="1"/>
    <col min="5877" max="5877" width="4.33203125" style="13" customWidth="1"/>
    <col min="5878" max="5878" width="4.109375" style="13" customWidth="1"/>
    <col min="5879" max="5879" width="7.44140625" style="13" customWidth="1"/>
    <col min="5880" max="5882" width="5.21875" style="13" bestFit="1" customWidth="1"/>
    <col min="5883" max="5883" width="6.44140625" style="13" bestFit="1" customWidth="1"/>
    <col min="5884" max="5884" width="6.21875" style="13" customWidth="1"/>
    <col min="5885" max="5885" width="7.44140625" style="13" customWidth="1"/>
    <col min="5886" max="5886" width="6.21875" style="13" customWidth="1"/>
    <col min="5887" max="5887" width="7.44140625" style="13" customWidth="1"/>
    <col min="5888" max="5888" width="9" style="13" bestFit="1" customWidth="1"/>
    <col min="5889" max="6128" width="9" style="13"/>
    <col min="6129" max="6129" width="5" style="13" customWidth="1"/>
    <col min="6130" max="6130" width="11.21875" style="13" bestFit="1" customWidth="1"/>
    <col min="6131" max="6131" width="4.21875" style="13" bestFit="1" customWidth="1"/>
    <col min="6132" max="6132" width="5.21875" style="13" bestFit="1" customWidth="1"/>
    <col min="6133" max="6133" width="4.33203125" style="13" customWidth="1"/>
    <col min="6134" max="6134" width="4.109375" style="13" customWidth="1"/>
    <col min="6135" max="6135" width="7.44140625" style="13" customWidth="1"/>
    <col min="6136" max="6138" width="5.21875" style="13" bestFit="1" customWidth="1"/>
    <col min="6139" max="6139" width="6.44140625" style="13" bestFit="1" customWidth="1"/>
    <col min="6140" max="6140" width="6.21875" style="13" customWidth="1"/>
    <col min="6141" max="6141" width="7.44140625" style="13" customWidth="1"/>
    <col min="6142" max="6142" width="6.21875" style="13" customWidth="1"/>
    <col min="6143" max="6143" width="7.44140625" style="13" customWidth="1"/>
    <col min="6144" max="6144" width="9" style="13" bestFit="1" customWidth="1"/>
    <col min="6145" max="6384" width="9" style="13"/>
    <col min="6385" max="6385" width="5" style="13" customWidth="1"/>
    <col min="6386" max="6386" width="11.21875" style="13" bestFit="1" customWidth="1"/>
    <col min="6387" max="6387" width="4.21875" style="13" bestFit="1" customWidth="1"/>
    <col min="6388" max="6388" width="5.21875" style="13" bestFit="1" customWidth="1"/>
    <col min="6389" max="6389" width="4.33203125" style="13" customWidth="1"/>
    <col min="6390" max="6390" width="4.109375" style="13" customWidth="1"/>
    <col min="6391" max="6391" width="7.44140625" style="13" customWidth="1"/>
    <col min="6392" max="6394" width="5.21875" style="13" bestFit="1" customWidth="1"/>
    <col min="6395" max="6395" width="6.44140625" style="13" bestFit="1" customWidth="1"/>
    <col min="6396" max="6396" width="6.21875" style="13" customWidth="1"/>
    <col min="6397" max="6397" width="7.44140625" style="13" customWidth="1"/>
    <col min="6398" max="6398" width="6.21875" style="13" customWidth="1"/>
    <col min="6399" max="6399" width="7.44140625" style="13" customWidth="1"/>
    <col min="6400" max="6400" width="9" style="13" bestFit="1" customWidth="1"/>
    <col min="6401" max="6640" width="9" style="13"/>
    <col min="6641" max="6641" width="5" style="13" customWidth="1"/>
    <col min="6642" max="6642" width="11.21875" style="13" bestFit="1" customWidth="1"/>
    <col min="6643" max="6643" width="4.21875" style="13" bestFit="1" customWidth="1"/>
    <col min="6644" max="6644" width="5.21875" style="13" bestFit="1" customWidth="1"/>
    <col min="6645" max="6645" width="4.33203125" style="13" customWidth="1"/>
    <col min="6646" max="6646" width="4.109375" style="13" customWidth="1"/>
    <col min="6647" max="6647" width="7.44140625" style="13" customWidth="1"/>
    <col min="6648" max="6650" width="5.21875" style="13" bestFit="1" customWidth="1"/>
    <col min="6651" max="6651" width="6.44140625" style="13" bestFit="1" customWidth="1"/>
    <col min="6652" max="6652" width="6.21875" style="13" customWidth="1"/>
    <col min="6653" max="6653" width="7.44140625" style="13" customWidth="1"/>
    <col min="6654" max="6654" width="6.21875" style="13" customWidth="1"/>
    <col min="6655" max="6655" width="7.44140625" style="13" customWidth="1"/>
    <col min="6656" max="6656" width="9" style="13" bestFit="1" customWidth="1"/>
    <col min="6657" max="6896" width="9" style="13"/>
    <col min="6897" max="6897" width="5" style="13" customWidth="1"/>
    <col min="6898" max="6898" width="11.21875" style="13" bestFit="1" customWidth="1"/>
    <col min="6899" max="6899" width="4.21875" style="13" bestFit="1" customWidth="1"/>
    <col min="6900" max="6900" width="5.21875" style="13" bestFit="1" customWidth="1"/>
    <col min="6901" max="6901" width="4.33203125" style="13" customWidth="1"/>
    <col min="6902" max="6902" width="4.109375" style="13" customWidth="1"/>
    <col min="6903" max="6903" width="7.44140625" style="13" customWidth="1"/>
    <col min="6904" max="6906" width="5.21875" style="13" bestFit="1" customWidth="1"/>
    <col min="6907" max="6907" width="6.44140625" style="13" bestFit="1" customWidth="1"/>
    <col min="6908" max="6908" width="6.21875" style="13" customWidth="1"/>
    <col min="6909" max="6909" width="7.44140625" style="13" customWidth="1"/>
    <col min="6910" max="6910" width="6.21875" style="13" customWidth="1"/>
    <col min="6911" max="6911" width="7.44140625" style="13" customWidth="1"/>
    <col min="6912" max="6912" width="9" style="13" bestFit="1" customWidth="1"/>
    <col min="6913" max="7152" width="9" style="13"/>
    <col min="7153" max="7153" width="5" style="13" customWidth="1"/>
    <col min="7154" max="7154" width="11.21875" style="13" bestFit="1" customWidth="1"/>
    <col min="7155" max="7155" width="4.21875" style="13" bestFit="1" customWidth="1"/>
    <col min="7156" max="7156" width="5.21875" style="13" bestFit="1" customWidth="1"/>
    <col min="7157" max="7157" width="4.33203125" style="13" customWidth="1"/>
    <col min="7158" max="7158" width="4.109375" style="13" customWidth="1"/>
    <col min="7159" max="7159" width="7.44140625" style="13" customWidth="1"/>
    <col min="7160" max="7162" width="5.21875" style="13" bestFit="1" customWidth="1"/>
    <col min="7163" max="7163" width="6.44140625" style="13" bestFit="1" customWidth="1"/>
    <col min="7164" max="7164" width="6.21875" style="13" customWidth="1"/>
    <col min="7165" max="7165" width="7.44140625" style="13" customWidth="1"/>
    <col min="7166" max="7166" width="6.21875" style="13" customWidth="1"/>
    <col min="7167" max="7167" width="7.44140625" style="13" customWidth="1"/>
    <col min="7168" max="7168" width="9" style="13" bestFit="1" customWidth="1"/>
    <col min="7169" max="7408" width="9" style="13"/>
    <col min="7409" max="7409" width="5" style="13" customWidth="1"/>
    <col min="7410" max="7410" width="11.21875" style="13" bestFit="1" customWidth="1"/>
    <col min="7411" max="7411" width="4.21875" style="13" bestFit="1" customWidth="1"/>
    <col min="7412" max="7412" width="5.21875" style="13" bestFit="1" customWidth="1"/>
    <col min="7413" max="7413" width="4.33203125" style="13" customWidth="1"/>
    <col min="7414" max="7414" width="4.109375" style="13" customWidth="1"/>
    <col min="7415" max="7415" width="7.44140625" style="13" customWidth="1"/>
    <col min="7416" max="7418" width="5.21875" style="13" bestFit="1" customWidth="1"/>
    <col min="7419" max="7419" width="6.44140625" style="13" bestFit="1" customWidth="1"/>
    <col min="7420" max="7420" width="6.21875" style="13" customWidth="1"/>
    <col min="7421" max="7421" width="7.44140625" style="13" customWidth="1"/>
    <col min="7422" max="7422" width="6.21875" style="13" customWidth="1"/>
    <col min="7423" max="7423" width="7.44140625" style="13" customWidth="1"/>
    <col min="7424" max="7424" width="9" style="13" bestFit="1" customWidth="1"/>
    <col min="7425" max="7664" width="9" style="13"/>
    <col min="7665" max="7665" width="5" style="13" customWidth="1"/>
    <col min="7666" max="7666" width="11.21875" style="13" bestFit="1" customWidth="1"/>
    <col min="7667" max="7667" width="4.21875" style="13" bestFit="1" customWidth="1"/>
    <col min="7668" max="7668" width="5.21875" style="13" bestFit="1" customWidth="1"/>
    <col min="7669" max="7669" width="4.33203125" style="13" customWidth="1"/>
    <col min="7670" max="7670" width="4.109375" style="13" customWidth="1"/>
    <col min="7671" max="7671" width="7.44140625" style="13" customWidth="1"/>
    <col min="7672" max="7674" width="5.21875" style="13" bestFit="1" customWidth="1"/>
    <col min="7675" max="7675" width="6.44140625" style="13" bestFit="1" customWidth="1"/>
    <col min="7676" max="7676" width="6.21875" style="13" customWidth="1"/>
    <col min="7677" max="7677" width="7.44140625" style="13" customWidth="1"/>
    <col min="7678" max="7678" width="6.21875" style="13" customWidth="1"/>
    <col min="7679" max="7679" width="7.44140625" style="13" customWidth="1"/>
    <col min="7680" max="7680" width="9" style="13" bestFit="1" customWidth="1"/>
    <col min="7681" max="7920" width="9" style="13"/>
    <col min="7921" max="7921" width="5" style="13" customWidth="1"/>
    <col min="7922" max="7922" width="11.21875" style="13" bestFit="1" customWidth="1"/>
    <col min="7923" max="7923" width="4.21875" style="13" bestFit="1" customWidth="1"/>
    <col min="7924" max="7924" width="5.21875" style="13" bestFit="1" customWidth="1"/>
    <col min="7925" max="7925" width="4.33203125" style="13" customWidth="1"/>
    <col min="7926" max="7926" width="4.109375" style="13" customWidth="1"/>
    <col min="7927" max="7927" width="7.44140625" style="13" customWidth="1"/>
    <col min="7928" max="7930" width="5.21875" style="13" bestFit="1" customWidth="1"/>
    <col min="7931" max="7931" width="6.44140625" style="13" bestFit="1" customWidth="1"/>
    <col min="7932" max="7932" width="6.21875" style="13" customWidth="1"/>
    <col min="7933" max="7933" width="7.44140625" style="13" customWidth="1"/>
    <col min="7934" max="7934" width="6.21875" style="13" customWidth="1"/>
    <col min="7935" max="7935" width="7.44140625" style="13" customWidth="1"/>
    <col min="7936" max="7936" width="9" style="13" bestFit="1" customWidth="1"/>
    <col min="7937" max="8176" width="9" style="13"/>
    <col min="8177" max="8177" width="5" style="13" customWidth="1"/>
    <col min="8178" max="8178" width="11.21875" style="13" bestFit="1" customWidth="1"/>
    <col min="8179" max="8179" width="4.21875" style="13" bestFit="1" customWidth="1"/>
    <col min="8180" max="8180" width="5.21875" style="13" bestFit="1" customWidth="1"/>
    <col min="8181" max="8181" width="4.33203125" style="13" customWidth="1"/>
    <col min="8182" max="8182" width="4.109375" style="13" customWidth="1"/>
    <col min="8183" max="8183" width="7.44140625" style="13" customWidth="1"/>
    <col min="8184" max="8186" width="5.21875" style="13" bestFit="1" customWidth="1"/>
    <col min="8187" max="8187" width="6.44140625" style="13" bestFit="1" customWidth="1"/>
    <col min="8188" max="8188" width="6.21875" style="13" customWidth="1"/>
    <col min="8189" max="8189" width="7.44140625" style="13" customWidth="1"/>
    <col min="8190" max="8190" width="6.21875" style="13" customWidth="1"/>
    <col min="8191" max="8191" width="7.44140625" style="13" customWidth="1"/>
    <col min="8192" max="8192" width="9" style="13" bestFit="1" customWidth="1"/>
    <col min="8193" max="8432" width="9" style="13"/>
    <col min="8433" max="8433" width="5" style="13" customWidth="1"/>
    <col min="8434" max="8434" width="11.21875" style="13" bestFit="1" customWidth="1"/>
    <col min="8435" max="8435" width="4.21875" style="13" bestFit="1" customWidth="1"/>
    <col min="8436" max="8436" width="5.21875" style="13" bestFit="1" customWidth="1"/>
    <col min="8437" max="8437" width="4.33203125" style="13" customWidth="1"/>
    <col min="8438" max="8438" width="4.109375" style="13" customWidth="1"/>
    <col min="8439" max="8439" width="7.44140625" style="13" customWidth="1"/>
    <col min="8440" max="8442" width="5.21875" style="13" bestFit="1" customWidth="1"/>
    <col min="8443" max="8443" width="6.44140625" style="13" bestFit="1" customWidth="1"/>
    <col min="8444" max="8444" width="6.21875" style="13" customWidth="1"/>
    <col min="8445" max="8445" width="7.44140625" style="13" customWidth="1"/>
    <col min="8446" max="8446" width="6.21875" style="13" customWidth="1"/>
    <col min="8447" max="8447" width="7.44140625" style="13" customWidth="1"/>
    <col min="8448" max="8448" width="9" style="13" bestFit="1" customWidth="1"/>
    <col min="8449" max="8688" width="9" style="13"/>
    <col min="8689" max="8689" width="5" style="13" customWidth="1"/>
    <col min="8690" max="8690" width="11.21875" style="13" bestFit="1" customWidth="1"/>
    <col min="8691" max="8691" width="4.21875" style="13" bestFit="1" customWidth="1"/>
    <col min="8692" max="8692" width="5.21875" style="13" bestFit="1" customWidth="1"/>
    <col min="8693" max="8693" width="4.33203125" style="13" customWidth="1"/>
    <col min="8694" max="8694" width="4.109375" style="13" customWidth="1"/>
    <col min="8695" max="8695" width="7.44140625" style="13" customWidth="1"/>
    <col min="8696" max="8698" width="5.21875" style="13" bestFit="1" customWidth="1"/>
    <col min="8699" max="8699" width="6.44140625" style="13" bestFit="1" customWidth="1"/>
    <col min="8700" max="8700" width="6.21875" style="13" customWidth="1"/>
    <col min="8701" max="8701" width="7.44140625" style="13" customWidth="1"/>
    <col min="8702" max="8702" width="6.21875" style="13" customWidth="1"/>
    <col min="8703" max="8703" width="7.44140625" style="13" customWidth="1"/>
    <col min="8704" max="8704" width="9" style="13" bestFit="1" customWidth="1"/>
    <col min="8705" max="8944" width="9" style="13"/>
    <col min="8945" max="8945" width="5" style="13" customWidth="1"/>
    <col min="8946" max="8946" width="11.21875" style="13" bestFit="1" customWidth="1"/>
    <col min="8947" max="8947" width="4.21875" style="13" bestFit="1" customWidth="1"/>
    <col min="8948" max="8948" width="5.21875" style="13" bestFit="1" customWidth="1"/>
    <col min="8949" max="8949" width="4.33203125" style="13" customWidth="1"/>
    <col min="8950" max="8950" width="4.109375" style="13" customWidth="1"/>
    <col min="8951" max="8951" width="7.44140625" style="13" customWidth="1"/>
    <col min="8952" max="8954" width="5.21875" style="13" bestFit="1" customWidth="1"/>
    <col min="8955" max="8955" width="6.44140625" style="13" bestFit="1" customWidth="1"/>
    <col min="8956" max="8956" width="6.21875" style="13" customWidth="1"/>
    <col min="8957" max="8957" width="7.44140625" style="13" customWidth="1"/>
    <col min="8958" max="8958" width="6.21875" style="13" customWidth="1"/>
    <col min="8959" max="8959" width="7.44140625" style="13" customWidth="1"/>
    <col min="8960" max="8960" width="9" style="13" bestFit="1" customWidth="1"/>
    <col min="8961" max="9200" width="9" style="13"/>
    <col min="9201" max="9201" width="5" style="13" customWidth="1"/>
    <col min="9202" max="9202" width="11.21875" style="13" bestFit="1" customWidth="1"/>
    <col min="9203" max="9203" width="4.21875" style="13" bestFit="1" customWidth="1"/>
    <col min="9204" max="9204" width="5.21875" style="13" bestFit="1" customWidth="1"/>
    <col min="9205" max="9205" width="4.33203125" style="13" customWidth="1"/>
    <col min="9206" max="9206" width="4.109375" style="13" customWidth="1"/>
    <col min="9207" max="9207" width="7.44140625" style="13" customWidth="1"/>
    <col min="9208" max="9210" width="5.21875" style="13" bestFit="1" customWidth="1"/>
    <col min="9211" max="9211" width="6.44140625" style="13" bestFit="1" customWidth="1"/>
    <col min="9212" max="9212" width="6.21875" style="13" customWidth="1"/>
    <col min="9213" max="9213" width="7.44140625" style="13" customWidth="1"/>
    <col min="9214" max="9214" width="6.21875" style="13" customWidth="1"/>
    <col min="9215" max="9215" width="7.44140625" style="13" customWidth="1"/>
    <col min="9216" max="9216" width="9" style="13" bestFit="1" customWidth="1"/>
    <col min="9217" max="9456" width="9" style="13"/>
    <col min="9457" max="9457" width="5" style="13" customWidth="1"/>
    <col min="9458" max="9458" width="11.21875" style="13" bestFit="1" customWidth="1"/>
    <col min="9459" max="9459" width="4.21875" style="13" bestFit="1" customWidth="1"/>
    <col min="9460" max="9460" width="5.21875" style="13" bestFit="1" customWidth="1"/>
    <col min="9461" max="9461" width="4.33203125" style="13" customWidth="1"/>
    <col min="9462" max="9462" width="4.109375" style="13" customWidth="1"/>
    <col min="9463" max="9463" width="7.44140625" style="13" customWidth="1"/>
    <col min="9464" max="9466" width="5.21875" style="13" bestFit="1" customWidth="1"/>
    <col min="9467" max="9467" width="6.44140625" style="13" bestFit="1" customWidth="1"/>
    <col min="9468" max="9468" width="6.21875" style="13" customWidth="1"/>
    <col min="9469" max="9469" width="7.44140625" style="13" customWidth="1"/>
    <col min="9470" max="9470" width="6.21875" style="13" customWidth="1"/>
    <col min="9471" max="9471" width="7.44140625" style="13" customWidth="1"/>
    <col min="9472" max="9472" width="9" style="13" bestFit="1" customWidth="1"/>
    <col min="9473" max="9712" width="9" style="13"/>
    <col min="9713" max="9713" width="5" style="13" customWidth="1"/>
    <col min="9714" max="9714" width="11.21875" style="13" bestFit="1" customWidth="1"/>
    <col min="9715" max="9715" width="4.21875" style="13" bestFit="1" customWidth="1"/>
    <col min="9716" max="9716" width="5.21875" style="13" bestFit="1" customWidth="1"/>
    <col min="9717" max="9717" width="4.33203125" style="13" customWidth="1"/>
    <col min="9718" max="9718" width="4.109375" style="13" customWidth="1"/>
    <col min="9719" max="9719" width="7.44140625" style="13" customWidth="1"/>
    <col min="9720" max="9722" width="5.21875" style="13" bestFit="1" customWidth="1"/>
    <col min="9723" max="9723" width="6.44140625" style="13" bestFit="1" customWidth="1"/>
    <col min="9724" max="9724" width="6.21875" style="13" customWidth="1"/>
    <col min="9725" max="9725" width="7.44140625" style="13" customWidth="1"/>
    <col min="9726" max="9726" width="6.21875" style="13" customWidth="1"/>
    <col min="9727" max="9727" width="7.44140625" style="13" customWidth="1"/>
    <col min="9728" max="9728" width="9" style="13" bestFit="1" customWidth="1"/>
    <col min="9729" max="9968" width="9" style="13"/>
    <col min="9969" max="9969" width="5" style="13" customWidth="1"/>
    <col min="9970" max="9970" width="11.21875" style="13" bestFit="1" customWidth="1"/>
    <col min="9971" max="9971" width="4.21875" style="13" bestFit="1" customWidth="1"/>
    <col min="9972" max="9972" width="5.21875" style="13" bestFit="1" customWidth="1"/>
    <col min="9973" max="9973" width="4.33203125" style="13" customWidth="1"/>
    <col min="9974" max="9974" width="4.109375" style="13" customWidth="1"/>
    <col min="9975" max="9975" width="7.44140625" style="13" customWidth="1"/>
    <col min="9976" max="9978" width="5.21875" style="13" bestFit="1" customWidth="1"/>
    <col min="9979" max="9979" width="6.44140625" style="13" bestFit="1" customWidth="1"/>
    <col min="9980" max="9980" width="6.21875" style="13" customWidth="1"/>
    <col min="9981" max="9981" width="7.44140625" style="13" customWidth="1"/>
    <col min="9982" max="9982" width="6.21875" style="13" customWidth="1"/>
    <col min="9983" max="9983" width="7.44140625" style="13" customWidth="1"/>
    <col min="9984" max="9984" width="9" style="13" bestFit="1" customWidth="1"/>
    <col min="9985" max="10224" width="9" style="13"/>
    <col min="10225" max="10225" width="5" style="13" customWidth="1"/>
    <col min="10226" max="10226" width="11.21875" style="13" bestFit="1" customWidth="1"/>
    <col min="10227" max="10227" width="4.21875" style="13" bestFit="1" customWidth="1"/>
    <col min="10228" max="10228" width="5.21875" style="13" bestFit="1" customWidth="1"/>
    <col min="10229" max="10229" width="4.33203125" style="13" customWidth="1"/>
    <col min="10230" max="10230" width="4.109375" style="13" customWidth="1"/>
    <col min="10231" max="10231" width="7.44140625" style="13" customWidth="1"/>
    <col min="10232" max="10234" width="5.21875" style="13" bestFit="1" customWidth="1"/>
    <col min="10235" max="10235" width="6.44140625" style="13" bestFit="1" customWidth="1"/>
    <col min="10236" max="10236" width="6.21875" style="13" customWidth="1"/>
    <col min="10237" max="10237" width="7.44140625" style="13" customWidth="1"/>
    <col min="10238" max="10238" width="6.21875" style="13" customWidth="1"/>
    <col min="10239" max="10239" width="7.44140625" style="13" customWidth="1"/>
    <col min="10240" max="10240" width="9" style="13" bestFit="1" customWidth="1"/>
    <col min="10241" max="10480" width="9" style="13"/>
    <col min="10481" max="10481" width="5" style="13" customWidth="1"/>
    <col min="10482" max="10482" width="11.21875" style="13" bestFit="1" customWidth="1"/>
    <col min="10483" max="10483" width="4.21875" style="13" bestFit="1" customWidth="1"/>
    <col min="10484" max="10484" width="5.21875" style="13" bestFit="1" customWidth="1"/>
    <col min="10485" max="10485" width="4.33203125" style="13" customWidth="1"/>
    <col min="10486" max="10486" width="4.109375" style="13" customWidth="1"/>
    <col min="10487" max="10487" width="7.44140625" style="13" customWidth="1"/>
    <col min="10488" max="10490" width="5.21875" style="13" bestFit="1" customWidth="1"/>
    <col min="10491" max="10491" width="6.44140625" style="13" bestFit="1" customWidth="1"/>
    <col min="10492" max="10492" width="6.21875" style="13" customWidth="1"/>
    <col min="10493" max="10493" width="7.44140625" style="13" customWidth="1"/>
    <col min="10494" max="10494" width="6.21875" style="13" customWidth="1"/>
    <col min="10495" max="10495" width="7.44140625" style="13" customWidth="1"/>
    <col min="10496" max="10496" width="9" style="13" bestFit="1" customWidth="1"/>
    <col min="10497" max="10736" width="9" style="13"/>
    <col min="10737" max="10737" width="5" style="13" customWidth="1"/>
    <col min="10738" max="10738" width="11.21875" style="13" bestFit="1" customWidth="1"/>
    <col min="10739" max="10739" width="4.21875" style="13" bestFit="1" customWidth="1"/>
    <col min="10740" max="10740" width="5.21875" style="13" bestFit="1" customWidth="1"/>
    <col min="10741" max="10741" width="4.33203125" style="13" customWidth="1"/>
    <col min="10742" max="10742" width="4.109375" style="13" customWidth="1"/>
    <col min="10743" max="10743" width="7.44140625" style="13" customWidth="1"/>
    <col min="10744" max="10746" width="5.21875" style="13" bestFit="1" customWidth="1"/>
    <col min="10747" max="10747" width="6.44140625" style="13" bestFit="1" customWidth="1"/>
    <col min="10748" max="10748" width="6.21875" style="13" customWidth="1"/>
    <col min="10749" max="10749" width="7.44140625" style="13" customWidth="1"/>
    <col min="10750" max="10750" width="6.21875" style="13" customWidth="1"/>
    <col min="10751" max="10751" width="7.44140625" style="13" customWidth="1"/>
    <col min="10752" max="10752" width="9" style="13" bestFit="1" customWidth="1"/>
    <col min="10753" max="10992" width="9" style="13"/>
    <col min="10993" max="10993" width="5" style="13" customWidth="1"/>
    <col min="10994" max="10994" width="11.21875" style="13" bestFit="1" customWidth="1"/>
    <col min="10995" max="10995" width="4.21875" style="13" bestFit="1" customWidth="1"/>
    <col min="10996" max="10996" width="5.21875" style="13" bestFit="1" customWidth="1"/>
    <col min="10997" max="10997" width="4.33203125" style="13" customWidth="1"/>
    <col min="10998" max="10998" width="4.109375" style="13" customWidth="1"/>
    <col min="10999" max="10999" width="7.44140625" style="13" customWidth="1"/>
    <col min="11000" max="11002" width="5.21875" style="13" bestFit="1" customWidth="1"/>
    <col min="11003" max="11003" width="6.44140625" style="13" bestFit="1" customWidth="1"/>
    <col min="11004" max="11004" width="6.21875" style="13" customWidth="1"/>
    <col min="11005" max="11005" width="7.44140625" style="13" customWidth="1"/>
    <col min="11006" max="11006" width="6.21875" style="13" customWidth="1"/>
    <col min="11007" max="11007" width="7.44140625" style="13" customWidth="1"/>
    <col min="11008" max="11008" width="9" style="13" bestFit="1" customWidth="1"/>
    <col min="11009" max="11248" width="9" style="13"/>
    <col min="11249" max="11249" width="5" style="13" customWidth="1"/>
    <col min="11250" max="11250" width="11.21875" style="13" bestFit="1" customWidth="1"/>
    <col min="11251" max="11251" width="4.21875" style="13" bestFit="1" customWidth="1"/>
    <col min="11252" max="11252" width="5.21875" style="13" bestFit="1" customWidth="1"/>
    <col min="11253" max="11253" width="4.33203125" style="13" customWidth="1"/>
    <col min="11254" max="11254" width="4.109375" style="13" customWidth="1"/>
    <col min="11255" max="11255" width="7.44140625" style="13" customWidth="1"/>
    <col min="11256" max="11258" width="5.21875" style="13" bestFit="1" customWidth="1"/>
    <col min="11259" max="11259" width="6.44140625" style="13" bestFit="1" customWidth="1"/>
    <col min="11260" max="11260" width="6.21875" style="13" customWidth="1"/>
    <col min="11261" max="11261" width="7.44140625" style="13" customWidth="1"/>
    <col min="11262" max="11262" width="6.21875" style="13" customWidth="1"/>
    <col min="11263" max="11263" width="7.44140625" style="13" customWidth="1"/>
    <col min="11264" max="11264" width="9" style="13" bestFit="1" customWidth="1"/>
    <col min="11265" max="11504" width="9" style="13"/>
    <col min="11505" max="11505" width="5" style="13" customWidth="1"/>
    <col min="11506" max="11506" width="11.21875" style="13" bestFit="1" customWidth="1"/>
    <col min="11507" max="11507" width="4.21875" style="13" bestFit="1" customWidth="1"/>
    <col min="11508" max="11508" width="5.21875" style="13" bestFit="1" customWidth="1"/>
    <col min="11509" max="11509" width="4.33203125" style="13" customWidth="1"/>
    <col min="11510" max="11510" width="4.109375" style="13" customWidth="1"/>
    <col min="11511" max="11511" width="7.44140625" style="13" customWidth="1"/>
    <col min="11512" max="11514" width="5.21875" style="13" bestFit="1" customWidth="1"/>
    <col min="11515" max="11515" width="6.44140625" style="13" bestFit="1" customWidth="1"/>
    <col min="11516" max="11516" width="6.21875" style="13" customWidth="1"/>
    <col min="11517" max="11517" width="7.44140625" style="13" customWidth="1"/>
    <col min="11518" max="11518" width="6.21875" style="13" customWidth="1"/>
    <col min="11519" max="11519" width="7.44140625" style="13" customWidth="1"/>
    <col min="11520" max="11520" width="9" style="13" bestFit="1" customWidth="1"/>
    <col min="11521" max="11760" width="9" style="13"/>
    <col min="11761" max="11761" width="5" style="13" customWidth="1"/>
    <col min="11762" max="11762" width="11.21875" style="13" bestFit="1" customWidth="1"/>
    <col min="11763" max="11763" width="4.21875" style="13" bestFit="1" customWidth="1"/>
    <col min="11764" max="11764" width="5.21875" style="13" bestFit="1" customWidth="1"/>
    <col min="11765" max="11765" width="4.33203125" style="13" customWidth="1"/>
    <col min="11766" max="11766" width="4.109375" style="13" customWidth="1"/>
    <col min="11767" max="11767" width="7.44140625" style="13" customWidth="1"/>
    <col min="11768" max="11770" width="5.21875" style="13" bestFit="1" customWidth="1"/>
    <col min="11771" max="11771" width="6.44140625" style="13" bestFit="1" customWidth="1"/>
    <col min="11772" max="11772" width="6.21875" style="13" customWidth="1"/>
    <col min="11773" max="11773" width="7.44140625" style="13" customWidth="1"/>
    <col min="11774" max="11774" width="6.21875" style="13" customWidth="1"/>
    <col min="11775" max="11775" width="7.44140625" style="13" customWidth="1"/>
    <col min="11776" max="11776" width="9" style="13" bestFit="1" customWidth="1"/>
    <col min="11777" max="12016" width="9" style="13"/>
    <col min="12017" max="12017" width="5" style="13" customWidth="1"/>
    <col min="12018" max="12018" width="11.21875" style="13" bestFit="1" customWidth="1"/>
    <col min="12019" max="12019" width="4.21875" style="13" bestFit="1" customWidth="1"/>
    <col min="12020" max="12020" width="5.21875" style="13" bestFit="1" customWidth="1"/>
    <col min="12021" max="12021" width="4.33203125" style="13" customWidth="1"/>
    <col min="12022" max="12022" width="4.109375" style="13" customWidth="1"/>
    <col min="12023" max="12023" width="7.44140625" style="13" customWidth="1"/>
    <col min="12024" max="12026" width="5.21875" style="13" bestFit="1" customWidth="1"/>
    <col min="12027" max="12027" width="6.44140625" style="13" bestFit="1" customWidth="1"/>
    <col min="12028" max="12028" width="6.21875" style="13" customWidth="1"/>
    <col min="12029" max="12029" width="7.44140625" style="13" customWidth="1"/>
    <col min="12030" max="12030" width="6.21875" style="13" customWidth="1"/>
    <col min="12031" max="12031" width="7.44140625" style="13" customWidth="1"/>
    <col min="12032" max="12032" width="9" style="13" bestFit="1" customWidth="1"/>
    <col min="12033" max="12272" width="9" style="13"/>
    <col min="12273" max="12273" width="5" style="13" customWidth="1"/>
    <col min="12274" max="12274" width="11.21875" style="13" bestFit="1" customWidth="1"/>
    <col min="12275" max="12275" width="4.21875" style="13" bestFit="1" customWidth="1"/>
    <col min="12276" max="12276" width="5.21875" style="13" bestFit="1" customWidth="1"/>
    <col min="12277" max="12277" width="4.33203125" style="13" customWidth="1"/>
    <col min="12278" max="12278" width="4.109375" style="13" customWidth="1"/>
    <col min="12279" max="12279" width="7.44140625" style="13" customWidth="1"/>
    <col min="12280" max="12282" width="5.21875" style="13" bestFit="1" customWidth="1"/>
    <col min="12283" max="12283" width="6.44140625" style="13" bestFit="1" customWidth="1"/>
    <col min="12284" max="12284" width="6.21875" style="13" customWidth="1"/>
    <col min="12285" max="12285" width="7.44140625" style="13" customWidth="1"/>
    <col min="12286" max="12286" width="6.21875" style="13" customWidth="1"/>
    <col min="12287" max="12287" width="7.44140625" style="13" customWidth="1"/>
    <col min="12288" max="12288" width="9" style="13" bestFit="1" customWidth="1"/>
    <col min="12289" max="12528" width="9" style="13"/>
    <col min="12529" max="12529" width="5" style="13" customWidth="1"/>
    <col min="12530" max="12530" width="11.21875" style="13" bestFit="1" customWidth="1"/>
    <col min="12531" max="12531" width="4.21875" style="13" bestFit="1" customWidth="1"/>
    <col min="12532" max="12532" width="5.21875" style="13" bestFit="1" customWidth="1"/>
    <col min="12533" max="12533" width="4.33203125" style="13" customWidth="1"/>
    <col min="12534" max="12534" width="4.109375" style="13" customWidth="1"/>
    <col min="12535" max="12535" width="7.44140625" style="13" customWidth="1"/>
    <col min="12536" max="12538" width="5.21875" style="13" bestFit="1" customWidth="1"/>
    <col min="12539" max="12539" width="6.44140625" style="13" bestFit="1" customWidth="1"/>
    <col min="12540" max="12540" width="6.21875" style="13" customWidth="1"/>
    <col min="12541" max="12541" width="7.44140625" style="13" customWidth="1"/>
    <col min="12542" max="12542" width="6.21875" style="13" customWidth="1"/>
    <col min="12543" max="12543" width="7.44140625" style="13" customWidth="1"/>
    <col min="12544" max="12544" width="9" style="13" bestFit="1" customWidth="1"/>
    <col min="12545" max="12784" width="9" style="13"/>
    <col min="12785" max="12785" width="5" style="13" customWidth="1"/>
    <col min="12786" max="12786" width="11.21875" style="13" bestFit="1" customWidth="1"/>
    <col min="12787" max="12787" width="4.21875" style="13" bestFit="1" customWidth="1"/>
    <col min="12788" max="12788" width="5.21875" style="13" bestFit="1" customWidth="1"/>
    <col min="12789" max="12789" width="4.33203125" style="13" customWidth="1"/>
    <col min="12790" max="12790" width="4.109375" style="13" customWidth="1"/>
    <col min="12791" max="12791" width="7.44140625" style="13" customWidth="1"/>
    <col min="12792" max="12794" width="5.21875" style="13" bestFit="1" customWidth="1"/>
    <col min="12795" max="12795" width="6.44140625" style="13" bestFit="1" customWidth="1"/>
    <col min="12796" max="12796" width="6.21875" style="13" customWidth="1"/>
    <col min="12797" max="12797" width="7.44140625" style="13" customWidth="1"/>
    <col min="12798" max="12798" width="6.21875" style="13" customWidth="1"/>
    <col min="12799" max="12799" width="7.44140625" style="13" customWidth="1"/>
    <col min="12800" max="12800" width="9" style="13" bestFit="1" customWidth="1"/>
    <col min="12801" max="13040" width="9" style="13"/>
    <col min="13041" max="13041" width="5" style="13" customWidth="1"/>
    <col min="13042" max="13042" width="11.21875" style="13" bestFit="1" customWidth="1"/>
    <col min="13043" max="13043" width="4.21875" style="13" bestFit="1" customWidth="1"/>
    <col min="13044" max="13044" width="5.21875" style="13" bestFit="1" customWidth="1"/>
    <col min="13045" max="13045" width="4.33203125" style="13" customWidth="1"/>
    <col min="13046" max="13046" width="4.109375" style="13" customWidth="1"/>
    <col min="13047" max="13047" width="7.44140625" style="13" customWidth="1"/>
    <col min="13048" max="13050" width="5.21875" style="13" bestFit="1" customWidth="1"/>
    <col min="13051" max="13051" width="6.44140625" style="13" bestFit="1" customWidth="1"/>
    <col min="13052" max="13052" width="6.21875" style="13" customWidth="1"/>
    <col min="13053" max="13053" width="7.44140625" style="13" customWidth="1"/>
    <col min="13054" max="13054" width="6.21875" style="13" customWidth="1"/>
    <col min="13055" max="13055" width="7.44140625" style="13" customWidth="1"/>
    <col min="13056" max="13056" width="9" style="13" bestFit="1" customWidth="1"/>
    <col min="13057" max="13296" width="9" style="13"/>
    <col min="13297" max="13297" width="5" style="13" customWidth="1"/>
    <col min="13298" max="13298" width="11.21875" style="13" bestFit="1" customWidth="1"/>
    <col min="13299" max="13299" width="4.21875" style="13" bestFit="1" customWidth="1"/>
    <col min="13300" max="13300" width="5.21875" style="13" bestFit="1" customWidth="1"/>
    <col min="13301" max="13301" width="4.33203125" style="13" customWidth="1"/>
    <col min="13302" max="13302" width="4.109375" style="13" customWidth="1"/>
    <col min="13303" max="13303" width="7.44140625" style="13" customWidth="1"/>
    <col min="13304" max="13306" width="5.21875" style="13" bestFit="1" customWidth="1"/>
    <col min="13307" max="13307" width="6.44140625" style="13" bestFit="1" customWidth="1"/>
    <col min="13308" max="13308" width="6.21875" style="13" customWidth="1"/>
    <col min="13309" max="13309" width="7.44140625" style="13" customWidth="1"/>
    <col min="13310" max="13310" width="6.21875" style="13" customWidth="1"/>
    <col min="13311" max="13311" width="7.44140625" style="13" customWidth="1"/>
    <col min="13312" max="13312" width="9" style="13" bestFit="1" customWidth="1"/>
    <col min="13313" max="13552" width="9" style="13"/>
    <col min="13553" max="13553" width="5" style="13" customWidth="1"/>
    <col min="13554" max="13554" width="11.21875" style="13" bestFit="1" customWidth="1"/>
    <col min="13555" max="13555" width="4.21875" style="13" bestFit="1" customWidth="1"/>
    <col min="13556" max="13556" width="5.21875" style="13" bestFit="1" customWidth="1"/>
    <col min="13557" max="13557" width="4.33203125" style="13" customWidth="1"/>
    <col min="13558" max="13558" width="4.109375" style="13" customWidth="1"/>
    <col min="13559" max="13559" width="7.44140625" style="13" customWidth="1"/>
    <col min="13560" max="13562" width="5.21875" style="13" bestFit="1" customWidth="1"/>
    <col min="13563" max="13563" width="6.44140625" style="13" bestFit="1" customWidth="1"/>
    <col min="13564" max="13564" width="6.21875" style="13" customWidth="1"/>
    <col min="13565" max="13565" width="7.44140625" style="13" customWidth="1"/>
    <col min="13566" max="13566" width="6.21875" style="13" customWidth="1"/>
    <col min="13567" max="13567" width="7.44140625" style="13" customWidth="1"/>
    <col min="13568" max="13568" width="9" style="13" bestFit="1" customWidth="1"/>
    <col min="13569" max="13808" width="9" style="13"/>
    <col min="13809" max="13809" width="5" style="13" customWidth="1"/>
    <col min="13810" max="13810" width="11.21875" style="13" bestFit="1" customWidth="1"/>
    <col min="13811" max="13811" width="4.21875" style="13" bestFit="1" customWidth="1"/>
    <col min="13812" max="13812" width="5.21875" style="13" bestFit="1" customWidth="1"/>
    <col min="13813" max="13813" width="4.33203125" style="13" customWidth="1"/>
    <col min="13814" max="13814" width="4.109375" style="13" customWidth="1"/>
    <col min="13815" max="13815" width="7.44140625" style="13" customWidth="1"/>
    <col min="13816" max="13818" width="5.21875" style="13" bestFit="1" customWidth="1"/>
    <col min="13819" max="13819" width="6.44140625" style="13" bestFit="1" customWidth="1"/>
    <col min="13820" max="13820" width="6.21875" style="13" customWidth="1"/>
    <col min="13821" max="13821" width="7.44140625" style="13" customWidth="1"/>
    <col min="13822" max="13822" width="6.21875" style="13" customWidth="1"/>
    <col min="13823" max="13823" width="7.44140625" style="13" customWidth="1"/>
    <col min="13824" max="13824" width="9" style="13" bestFit="1" customWidth="1"/>
    <col min="13825" max="14064" width="9" style="13"/>
    <col min="14065" max="14065" width="5" style="13" customWidth="1"/>
    <col min="14066" max="14066" width="11.21875" style="13" bestFit="1" customWidth="1"/>
    <col min="14067" max="14067" width="4.21875" style="13" bestFit="1" customWidth="1"/>
    <col min="14068" max="14068" width="5.21875" style="13" bestFit="1" customWidth="1"/>
    <col min="14069" max="14069" width="4.33203125" style="13" customWidth="1"/>
    <col min="14070" max="14070" width="4.109375" style="13" customWidth="1"/>
    <col min="14071" max="14071" width="7.44140625" style="13" customWidth="1"/>
    <col min="14072" max="14074" width="5.21875" style="13" bestFit="1" customWidth="1"/>
    <col min="14075" max="14075" width="6.44140625" style="13" bestFit="1" customWidth="1"/>
    <col min="14076" max="14076" width="6.21875" style="13" customWidth="1"/>
    <col min="14077" max="14077" width="7.44140625" style="13" customWidth="1"/>
    <col min="14078" max="14078" width="6.21875" style="13" customWidth="1"/>
    <col min="14079" max="14079" width="7.44140625" style="13" customWidth="1"/>
    <col min="14080" max="14080" width="9" style="13" bestFit="1" customWidth="1"/>
    <col min="14081" max="14320" width="9" style="13"/>
    <col min="14321" max="14321" width="5" style="13" customWidth="1"/>
    <col min="14322" max="14322" width="11.21875" style="13" bestFit="1" customWidth="1"/>
    <col min="14323" max="14323" width="4.21875" style="13" bestFit="1" customWidth="1"/>
    <col min="14324" max="14324" width="5.21875" style="13" bestFit="1" customWidth="1"/>
    <col min="14325" max="14325" width="4.33203125" style="13" customWidth="1"/>
    <col min="14326" max="14326" width="4.109375" style="13" customWidth="1"/>
    <col min="14327" max="14327" width="7.44140625" style="13" customWidth="1"/>
    <col min="14328" max="14330" width="5.21875" style="13" bestFit="1" customWidth="1"/>
    <col min="14331" max="14331" width="6.44140625" style="13" bestFit="1" customWidth="1"/>
    <col min="14332" max="14332" width="6.21875" style="13" customWidth="1"/>
    <col min="14333" max="14333" width="7.44140625" style="13" customWidth="1"/>
    <col min="14334" max="14334" width="6.21875" style="13" customWidth="1"/>
    <col min="14335" max="14335" width="7.44140625" style="13" customWidth="1"/>
    <col min="14336" max="14336" width="9" style="13" bestFit="1" customWidth="1"/>
    <col min="14337" max="14576" width="9" style="13"/>
    <col min="14577" max="14577" width="5" style="13" customWidth="1"/>
    <col min="14578" max="14578" width="11.21875" style="13" bestFit="1" customWidth="1"/>
    <col min="14579" max="14579" width="4.21875" style="13" bestFit="1" customWidth="1"/>
    <col min="14580" max="14580" width="5.21875" style="13" bestFit="1" customWidth="1"/>
    <col min="14581" max="14581" width="4.33203125" style="13" customWidth="1"/>
    <col min="14582" max="14582" width="4.109375" style="13" customWidth="1"/>
    <col min="14583" max="14583" width="7.44140625" style="13" customWidth="1"/>
    <col min="14584" max="14586" width="5.21875" style="13" bestFit="1" customWidth="1"/>
    <col min="14587" max="14587" width="6.44140625" style="13" bestFit="1" customWidth="1"/>
    <col min="14588" max="14588" width="6.21875" style="13" customWidth="1"/>
    <col min="14589" max="14589" width="7.44140625" style="13" customWidth="1"/>
    <col min="14590" max="14590" width="6.21875" style="13" customWidth="1"/>
    <col min="14591" max="14591" width="7.44140625" style="13" customWidth="1"/>
    <col min="14592" max="14592" width="9" style="13" bestFit="1" customWidth="1"/>
    <col min="14593" max="14832" width="9" style="13"/>
    <col min="14833" max="14833" width="5" style="13" customWidth="1"/>
    <col min="14834" max="14834" width="11.21875" style="13" bestFit="1" customWidth="1"/>
    <col min="14835" max="14835" width="4.21875" style="13" bestFit="1" customWidth="1"/>
    <col min="14836" max="14836" width="5.21875" style="13" bestFit="1" customWidth="1"/>
    <col min="14837" max="14837" width="4.33203125" style="13" customWidth="1"/>
    <col min="14838" max="14838" width="4.109375" style="13" customWidth="1"/>
    <col min="14839" max="14839" width="7.44140625" style="13" customWidth="1"/>
    <col min="14840" max="14842" width="5.21875" style="13" bestFit="1" customWidth="1"/>
    <col min="14843" max="14843" width="6.44140625" style="13" bestFit="1" customWidth="1"/>
    <col min="14844" max="14844" width="6.21875" style="13" customWidth="1"/>
    <col min="14845" max="14845" width="7.44140625" style="13" customWidth="1"/>
    <col min="14846" max="14846" width="6.21875" style="13" customWidth="1"/>
    <col min="14847" max="14847" width="7.44140625" style="13" customWidth="1"/>
    <col min="14848" max="14848" width="9" style="13" bestFit="1" customWidth="1"/>
    <col min="14849" max="15088" width="9" style="13"/>
    <col min="15089" max="15089" width="5" style="13" customWidth="1"/>
    <col min="15090" max="15090" width="11.21875" style="13" bestFit="1" customWidth="1"/>
    <col min="15091" max="15091" width="4.21875" style="13" bestFit="1" customWidth="1"/>
    <col min="15092" max="15092" width="5.21875" style="13" bestFit="1" customWidth="1"/>
    <col min="15093" max="15093" width="4.33203125" style="13" customWidth="1"/>
    <col min="15094" max="15094" width="4.109375" style="13" customWidth="1"/>
    <col min="15095" max="15095" width="7.44140625" style="13" customWidth="1"/>
    <col min="15096" max="15098" width="5.21875" style="13" bestFit="1" customWidth="1"/>
    <col min="15099" max="15099" width="6.44140625" style="13" bestFit="1" customWidth="1"/>
    <col min="15100" max="15100" width="6.21875" style="13" customWidth="1"/>
    <col min="15101" max="15101" width="7.44140625" style="13" customWidth="1"/>
    <col min="15102" max="15102" width="6.21875" style="13" customWidth="1"/>
    <col min="15103" max="15103" width="7.44140625" style="13" customWidth="1"/>
    <col min="15104" max="15104" width="9" style="13" bestFit="1" customWidth="1"/>
    <col min="15105" max="15344" width="9" style="13"/>
    <col min="15345" max="15345" width="5" style="13" customWidth="1"/>
    <col min="15346" max="15346" width="11.21875" style="13" bestFit="1" customWidth="1"/>
    <col min="15347" max="15347" width="4.21875" style="13" bestFit="1" customWidth="1"/>
    <col min="15348" max="15348" width="5.21875" style="13" bestFit="1" customWidth="1"/>
    <col min="15349" max="15349" width="4.33203125" style="13" customWidth="1"/>
    <col min="15350" max="15350" width="4.109375" style="13" customWidth="1"/>
    <col min="15351" max="15351" width="7.44140625" style="13" customWidth="1"/>
    <col min="15352" max="15354" width="5.21875" style="13" bestFit="1" customWidth="1"/>
    <col min="15355" max="15355" width="6.44140625" style="13" bestFit="1" customWidth="1"/>
    <col min="15356" max="15356" width="6.21875" style="13" customWidth="1"/>
    <col min="15357" max="15357" width="7.44140625" style="13" customWidth="1"/>
    <col min="15358" max="15358" width="6.21875" style="13" customWidth="1"/>
    <col min="15359" max="15359" width="7.44140625" style="13" customWidth="1"/>
    <col min="15360" max="15360" width="9" style="13" bestFit="1" customWidth="1"/>
    <col min="15361" max="15600" width="9" style="13"/>
    <col min="15601" max="15601" width="5" style="13" customWidth="1"/>
    <col min="15602" max="15602" width="11.21875" style="13" bestFit="1" customWidth="1"/>
    <col min="15603" max="15603" width="4.21875" style="13" bestFit="1" customWidth="1"/>
    <col min="15604" max="15604" width="5.21875" style="13" bestFit="1" customWidth="1"/>
    <col min="15605" max="15605" width="4.33203125" style="13" customWidth="1"/>
    <col min="15606" max="15606" width="4.109375" style="13" customWidth="1"/>
    <col min="15607" max="15607" width="7.44140625" style="13" customWidth="1"/>
    <col min="15608" max="15610" width="5.21875" style="13" bestFit="1" customWidth="1"/>
    <col min="15611" max="15611" width="6.44140625" style="13" bestFit="1" customWidth="1"/>
    <col min="15612" max="15612" width="6.21875" style="13" customWidth="1"/>
    <col min="15613" max="15613" width="7.44140625" style="13" customWidth="1"/>
    <col min="15614" max="15614" width="6.21875" style="13" customWidth="1"/>
    <col min="15615" max="15615" width="7.44140625" style="13" customWidth="1"/>
    <col min="15616" max="15616" width="9" style="13" bestFit="1" customWidth="1"/>
    <col min="15617" max="15856" width="9" style="13"/>
    <col min="15857" max="15857" width="5" style="13" customWidth="1"/>
    <col min="15858" max="15858" width="11.21875" style="13" bestFit="1" customWidth="1"/>
    <col min="15859" max="15859" width="4.21875" style="13" bestFit="1" customWidth="1"/>
    <col min="15860" max="15860" width="5.21875" style="13" bestFit="1" customWidth="1"/>
    <col min="15861" max="15861" width="4.33203125" style="13" customWidth="1"/>
    <col min="15862" max="15862" width="4.109375" style="13" customWidth="1"/>
    <col min="15863" max="15863" width="7.44140625" style="13" customWidth="1"/>
    <col min="15864" max="15866" width="5.21875" style="13" bestFit="1" customWidth="1"/>
    <col min="15867" max="15867" width="6.44140625" style="13" bestFit="1" customWidth="1"/>
    <col min="15868" max="15868" width="6.21875" style="13" customWidth="1"/>
    <col min="15869" max="15869" width="7.44140625" style="13" customWidth="1"/>
    <col min="15870" max="15870" width="6.21875" style="13" customWidth="1"/>
    <col min="15871" max="15871" width="7.44140625" style="13" customWidth="1"/>
    <col min="15872" max="15872" width="9" style="13" bestFit="1" customWidth="1"/>
    <col min="15873" max="16112" width="9" style="13"/>
    <col min="16113" max="16113" width="5" style="13" customWidth="1"/>
    <col min="16114" max="16114" width="11.21875" style="13" bestFit="1" customWidth="1"/>
    <col min="16115" max="16115" width="4.21875" style="13" bestFit="1" customWidth="1"/>
    <col min="16116" max="16116" width="5.21875" style="13" bestFit="1" customWidth="1"/>
    <col min="16117" max="16117" width="4.33203125" style="13" customWidth="1"/>
    <col min="16118" max="16118" width="4.109375" style="13" customWidth="1"/>
    <col min="16119" max="16119" width="7.44140625" style="13" customWidth="1"/>
    <col min="16120" max="16122" width="5.21875" style="13" bestFit="1" customWidth="1"/>
    <col min="16123" max="16123" width="6.44140625" style="13" bestFit="1" customWidth="1"/>
    <col min="16124" max="16124" width="6.21875" style="13" customWidth="1"/>
    <col min="16125" max="16125" width="7.44140625" style="13" customWidth="1"/>
    <col min="16126" max="16126" width="6.21875" style="13" customWidth="1"/>
    <col min="16127" max="16127" width="7.44140625" style="13" customWidth="1"/>
    <col min="16128" max="16128" width="9" style="13" bestFit="1" customWidth="1"/>
    <col min="16129" max="16384" width="9" style="13"/>
  </cols>
  <sheetData>
    <row r="1" spans="1:48" ht="25.5" customHeight="1" x14ac:dyDescent="0.2">
      <c r="B1" s="14" t="s">
        <v>35</v>
      </c>
      <c r="C1" s="15">
        <f>はじめに!C2</f>
        <v>6</v>
      </c>
      <c r="D1" s="13" t="s">
        <v>36</v>
      </c>
      <c r="E1" s="106" t="str">
        <f>はじめに!E2</f>
        <v>千葉市民マラソン大会</v>
      </c>
      <c r="F1" s="106"/>
      <c r="G1" s="106"/>
      <c r="H1" s="106"/>
      <c r="I1" s="106"/>
      <c r="J1" s="106"/>
      <c r="K1" s="106"/>
      <c r="L1" s="16" t="s">
        <v>64</v>
      </c>
      <c r="P1" s="13" t="s">
        <v>89</v>
      </c>
      <c r="R1" s="14" t="s">
        <v>35</v>
      </c>
      <c r="S1" s="15">
        <f>はじめに!C2</f>
        <v>6</v>
      </c>
      <c r="T1" s="13" t="s">
        <v>36</v>
      </c>
      <c r="U1" s="106" t="str">
        <f>はじめに!E2</f>
        <v>千葉市民マラソン大会</v>
      </c>
      <c r="V1" s="106"/>
      <c r="W1" s="106"/>
      <c r="X1" s="106"/>
      <c r="Y1" s="106"/>
      <c r="Z1" s="106"/>
      <c r="AA1" s="106"/>
      <c r="AB1" s="16" t="s">
        <v>64</v>
      </c>
      <c r="AF1" s="13" t="s">
        <v>90</v>
      </c>
      <c r="AH1" s="14" t="s">
        <v>35</v>
      </c>
      <c r="AI1" s="15">
        <f>はじめに!C2</f>
        <v>6</v>
      </c>
      <c r="AJ1" s="13" t="s">
        <v>36</v>
      </c>
      <c r="AK1" s="106" t="str">
        <f>はじめに!E2</f>
        <v>千葉市民マラソン大会</v>
      </c>
      <c r="AL1" s="106"/>
      <c r="AM1" s="106"/>
      <c r="AN1" s="106"/>
      <c r="AO1" s="106"/>
      <c r="AP1" s="106"/>
      <c r="AQ1" s="106"/>
      <c r="AR1" s="16" t="s">
        <v>37</v>
      </c>
      <c r="AV1" s="13" t="s">
        <v>91</v>
      </c>
    </row>
    <row r="2" spans="1:48" ht="7.5" customHeight="1" x14ac:dyDescent="0.2">
      <c r="C2" s="17"/>
      <c r="S2" s="17"/>
      <c r="AI2" s="17"/>
    </row>
    <row r="3" spans="1:48" s="20" customFormat="1" ht="18" customHeight="1" thickBot="1" x14ac:dyDescent="0.25">
      <c r="A3" s="18" t="s">
        <v>38</v>
      </c>
      <c r="B3" s="19" t="s">
        <v>39</v>
      </c>
      <c r="C3" s="107" t="s">
        <v>40</v>
      </c>
      <c r="D3" s="108"/>
      <c r="E3" s="108"/>
      <c r="F3" s="108"/>
      <c r="G3" s="109"/>
      <c r="H3" s="18" t="s">
        <v>41</v>
      </c>
      <c r="I3" s="18" t="s">
        <v>42</v>
      </c>
      <c r="J3" s="18" t="s">
        <v>43</v>
      </c>
      <c r="K3" s="110" t="s">
        <v>44</v>
      </c>
      <c r="L3" s="110"/>
      <c r="M3" s="111" t="s">
        <v>45</v>
      </c>
      <c r="N3" s="111"/>
      <c r="O3" s="111"/>
      <c r="P3" s="18" t="s">
        <v>67</v>
      </c>
      <c r="Q3" s="18" t="s">
        <v>38</v>
      </c>
      <c r="R3" s="19" t="s">
        <v>39</v>
      </c>
      <c r="S3" s="107" t="s">
        <v>40</v>
      </c>
      <c r="T3" s="108"/>
      <c r="U3" s="108"/>
      <c r="V3" s="108"/>
      <c r="W3" s="109"/>
      <c r="X3" s="18" t="s">
        <v>41</v>
      </c>
      <c r="Y3" s="18" t="s">
        <v>42</v>
      </c>
      <c r="Z3" s="18" t="s">
        <v>43</v>
      </c>
      <c r="AA3" s="110" t="s">
        <v>44</v>
      </c>
      <c r="AB3" s="110"/>
      <c r="AC3" s="111" t="s">
        <v>45</v>
      </c>
      <c r="AD3" s="111"/>
      <c r="AE3" s="111"/>
      <c r="AF3" s="18" t="s">
        <v>67</v>
      </c>
      <c r="AG3" s="18" t="s">
        <v>38</v>
      </c>
      <c r="AH3" s="19" t="s">
        <v>39</v>
      </c>
      <c r="AI3" s="107" t="s">
        <v>40</v>
      </c>
      <c r="AJ3" s="108"/>
      <c r="AK3" s="108"/>
      <c r="AL3" s="108"/>
      <c r="AM3" s="109"/>
      <c r="AN3" s="18" t="s">
        <v>41</v>
      </c>
      <c r="AO3" s="18" t="s">
        <v>42</v>
      </c>
      <c r="AP3" s="18" t="s">
        <v>43</v>
      </c>
      <c r="AQ3" s="110" t="s">
        <v>44</v>
      </c>
      <c r="AR3" s="110"/>
      <c r="AS3" s="111" t="s">
        <v>45</v>
      </c>
      <c r="AT3" s="111"/>
      <c r="AU3" s="111"/>
      <c r="AV3" s="18" t="s">
        <v>67</v>
      </c>
    </row>
    <row r="4" spans="1:48" ht="18" customHeight="1" thickTop="1" x14ac:dyDescent="0.2">
      <c r="A4" s="21">
        <v>1</v>
      </c>
      <c r="B4" s="22"/>
      <c r="C4" s="112" t="str">
        <f>IF(小学生の部!B13="","",小学生の部!B13)</f>
        <v/>
      </c>
      <c r="D4" s="113" t="str">
        <f>IF(小学生の部!E13="","",小学生の部!E13)</f>
        <v/>
      </c>
      <c r="E4" s="113" t="str">
        <f>IF(小学生の部!F13="","",小学生の部!F13)</f>
        <v/>
      </c>
      <c r="F4" s="113">
        <f>IF(小学生の部!G13="","",小学生の部!G13)</f>
        <v>1</v>
      </c>
      <c r="G4" s="114" t="str">
        <f>IF(小学生の部!H13="","",小学生の部!H13)</f>
        <v/>
      </c>
      <c r="H4" s="23" t="str">
        <f>IF(小学生の部!B13="","",小学生の部!D13)</f>
        <v/>
      </c>
      <c r="I4" s="22" t="str">
        <f>IF(小学生の部!B13="","",小学生の部!E13)</f>
        <v/>
      </c>
      <c r="J4" s="22" t="str">
        <f>IF(小学生の部!B13="","","/")</f>
        <v/>
      </c>
      <c r="K4" s="103" t="str">
        <f>IF(小学生の部!B13="","","小学生低学年男女")</f>
        <v/>
      </c>
      <c r="L4" s="103"/>
      <c r="M4" s="103" t="str">
        <f>IF(小学生の部!B13="","",小学生の部!C13)</f>
        <v/>
      </c>
      <c r="N4" s="103"/>
      <c r="O4" s="103"/>
      <c r="P4" s="22" t="str">
        <f>IF(小学生の部!B13="","","良好")</f>
        <v/>
      </c>
      <c r="Q4" s="21">
        <v>1</v>
      </c>
      <c r="R4" s="22"/>
      <c r="S4" s="112" t="str">
        <f>IF(小学生の部!H13="","",小学生の部!H13)</f>
        <v/>
      </c>
      <c r="T4" s="113"/>
      <c r="U4" s="113"/>
      <c r="V4" s="113"/>
      <c r="W4" s="114"/>
      <c r="X4" s="23" t="str">
        <f>IF(小学生の部!H13="","","男")</f>
        <v/>
      </c>
      <c r="Y4" s="22" t="str">
        <f>IF(小学生の部!H13="","",小学生の部!J13)</f>
        <v/>
      </c>
      <c r="Z4" s="22" t="str">
        <f>IF(小学生の部!H13="","","/")</f>
        <v/>
      </c>
      <c r="AA4" s="103" t="str">
        <f>IF(小学生の部!H13="","","小学生高学年男子")</f>
        <v/>
      </c>
      <c r="AB4" s="103"/>
      <c r="AC4" s="103" t="str">
        <f>IF(小学生の部!H13="","",小学生の部!I13)</f>
        <v/>
      </c>
      <c r="AD4" s="103"/>
      <c r="AE4" s="103"/>
      <c r="AF4" s="22" t="str">
        <f>IF(小学生の部!H13="","","良好")</f>
        <v/>
      </c>
      <c r="AG4" s="21">
        <v>1</v>
      </c>
      <c r="AH4" s="22"/>
      <c r="AI4" s="112" t="str">
        <f>IF(小学生の部!M13="","",小学生の部!M13)</f>
        <v/>
      </c>
      <c r="AJ4" s="113"/>
      <c r="AK4" s="113"/>
      <c r="AL4" s="113"/>
      <c r="AM4" s="114"/>
      <c r="AN4" s="23" t="str">
        <f>IF(小学生の部!M13="","","女")</f>
        <v/>
      </c>
      <c r="AO4" s="22" t="str">
        <f>IF(小学生の部!M13="","",小学生の部!O13)</f>
        <v/>
      </c>
      <c r="AP4" s="22" t="str">
        <f>IF(小学生の部!M13="","","/")</f>
        <v/>
      </c>
      <c r="AQ4" s="103" t="str">
        <f>IF(小学生の部!M13="","","小学生高学年女子")</f>
        <v/>
      </c>
      <c r="AR4" s="103"/>
      <c r="AS4" s="103" t="str">
        <f>IF(小学生の部!M13="","",小学生の部!N13)</f>
        <v/>
      </c>
      <c r="AT4" s="103"/>
      <c r="AU4" s="103"/>
      <c r="AV4" s="22" t="str">
        <f>IF(小学生の部!M13="","","良好")</f>
        <v/>
      </c>
    </row>
    <row r="5" spans="1:48" ht="18" customHeight="1" x14ac:dyDescent="0.2">
      <c r="A5" s="24">
        <v>2</v>
      </c>
      <c r="B5" s="22"/>
      <c r="C5" s="100" t="str">
        <f>IF(小学生の部!B14="","",小学生の部!B14)</f>
        <v/>
      </c>
      <c r="D5" s="101" t="str">
        <f>IF(小学生の部!E14="","",小学生の部!E14)</f>
        <v/>
      </c>
      <c r="E5" s="101" t="str">
        <f>IF(小学生の部!F14="","",小学生の部!F14)</f>
        <v/>
      </c>
      <c r="F5" s="101">
        <f>IF(小学生の部!G14="","",小学生の部!G14)</f>
        <v>2</v>
      </c>
      <c r="G5" s="102" t="str">
        <f>IF(小学生の部!H14="","",小学生の部!H14)</f>
        <v/>
      </c>
      <c r="H5" s="26" t="str">
        <f>IF(小学生の部!B14="","",小学生の部!D14)</f>
        <v/>
      </c>
      <c r="I5" s="25" t="str">
        <f>IF(小学生の部!B14="","",小学生の部!E14)</f>
        <v/>
      </c>
      <c r="J5" s="22" t="str">
        <f>IF(小学生の部!B14="","","/")</f>
        <v/>
      </c>
      <c r="K5" s="103" t="str">
        <f>IF(小学生の部!B14="","","小学生低学年男女")</f>
        <v/>
      </c>
      <c r="L5" s="103"/>
      <c r="M5" s="103" t="str">
        <f>IF(小学生の部!B14="","",小学生の部!C14)</f>
        <v/>
      </c>
      <c r="N5" s="103"/>
      <c r="O5" s="103"/>
      <c r="P5" s="22" t="str">
        <f>IF(小学生の部!B14="","","良好")</f>
        <v/>
      </c>
      <c r="Q5" s="24">
        <v>2</v>
      </c>
      <c r="R5" s="22"/>
      <c r="S5" s="100" t="str">
        <f>IF(小学生の部!H14="","",小学生の部!H14)</f>
        <v/>
      </c>
      <c r="T5" s="101"/>
      <c r="U5" s="101"/>
      <c r="V5" s="101"/>
      <c r="W5" s="102"/>
      <c r="X5" s="26" t="str">
        <f>IF(小学生の部!H14="","","男")</f>
        <v/>
      </c>
      <c r="Y5" s="25" t="str">
        <f>IF(小学生の部!H14="","",小学生の部!J14)</f>
        <v/>
      </c>
      <c r="Z5" s="22" t="str">
        <f>IF(小学生の部!H14="","","/")</f>
        <v/>
      </c>
      <c r="AA5" s="103" t="str">
        <f>IF(小学生の部!H14="","","小学生高学年男子")</f>
        <v/>
      </c>
      <c r="AB5" s="103"/>
      <c r="AC5" s="103" t="str">
        <f>IF(小学生の部!H14="","",小学生の部!I14)</f>
        <v/>
      </c>
      <c r="AD5" s="103"/>
      <c r="AE5" s="103"/>
      <c r="AF5" s="22" t="str">
        <f>IF(小学生の部!H14="","","良好")</f>
        <v/>
      </c>
      <c r="AG5" s="24">
        <v>2</v>
      </c>
      <c r="AH5" s="22"/>
      <c r="AI5" s="100" t="str">
        <f>IF(小学生の部!M14="","",小学生の部!M14)</f>
        <v/>
      </c>
      <c r="AJ5" s="101"/>
      <c r="AK5" s="101"/>
      <c r="AL5" s="101"/>
      <c r="AM5" s="102"/>
      <c r="AN5" s="26" t="str">
        <f>IF(小学生の部!M14="","","女")</f>
        <v/>
      </c>
      <c r="AO5" s="25" t="str">
        <f>IF(小学生の部!M14="","",小学生の部!O14)</f>
        <v/>
      </c>
      <c r="AP5" s="22" t="str">
        <f>IF(小学生の部!M14="","","/")</f>
        <v/>
      </c>
      <c r="AQ5" s="103" t="str">
        <f>IF(小学生の部!M14="","","小学生高学年女子")</f>
        <v/>
      </c>
      <c r="AR5" s="103"/>
      <c r="AS5" s="103" t="str">
        <f>IF(小学生の部!M14="","",小学生の部!N14)</f>
        <v/>
      </c>
      <c r="AT5" s="103"/>
      <c r="AU5" s="103"/>
      <c r="AV5" s="22" t="str">
        <f>IF(小学生の部!M14="","","良好")</f>
        <v/>
      </c>
    </row>
    <row r="6" spans="1:48" ht="18" customHeight="1" x14ac:dyDescent="0.2">
      <c r="A6" s="24">
        <v>3</v>
      </c>
      <c r="B6" s="22"/>
      <c r="C6" s="100" t="str">
        <f>IF(小学生の部!B15="","",小学生の部!B15)</f>
        <v/>
      </c>
      <c r="D6" s="101" t="str">
        <f>IF(小学生の部!E15="","",小学生の部!E15)</f>
        <v/>
      </c>
      <c r="E6" s="101" t="str">
        <f>IF(小学生の部!F15="","",小学生の部!F15)</f>
        <v/>
      </c>
      <c r="F6" s="101">
        <f>IF(小学生の部!G15="","",小学生の部!G15)</f>
        <v>3</v>
      </c>
      <c r="G6" s="102" t="str">
        <f>IF(小学生の部!H15="","",小学生の部!H15)</f>
        <v/>
      </c>
      <c r="H6" s="26" t="str">
        <f>IF(小学生の部!B15="","",小学生の部!D15)</f>
        <v/>
      </c>
      <c r="I6" s="25" t="str">
        <f>IF(小学生の部!B15="","",小学生の部!E15)</f>
        <v/>
      </c>
      <c r="J6" s="22" t="str">
        <f>IF(小学生の部!B15="","","/")</f>
        <v/>
      </c>
      <c r="K6" s="103" t="str">
        <f>IF(小学生の部!B15="","","小学生低学年男女")</f>
        <v/>
      </c>
      <c r="L6" s="103"/>
      <c r="M6" s="103" t="str">
        <f>IF(小学生の部!B15="","",小学生の部!C15)</f>
        <v/>
      </c>
      <c r="N6" s="103"/>
      <c r="O6" s="103"/>
      <c r="P6" s="22" t="str">
        <f>IF(小学生の部!B15="","","良好")</f>
        <v/>
      </c>
      <c r="Q6" s="24">
        <v>3</v>
      </c>
      <c r="R6" s="22"/>
      <c r="S6" s="100" t="str">
        <f>IF(小学生の部!H15="","",小学生の部!H15)</f>
        <v/>
      </c>
      <c r="T6" s="101"/>
      <c r="U6" s="101"/>
      <c r="V6" s="101"/>
      <c r="W6" s="102"/>
      <c r="X6" s="26" t="str">
        <f>IF(小学生の部!H15="","","男")</f>
        <v/>
      </c>
      <c r="Y6" s="25" t="str">
        <f>IF(小学生の部!H15="","",小学生の部!J15)</f>
        <v/>
      </c>
      <c r="Z6" s="22" t="str">
        <f>IF(小学生の部!H15="","","/")</f>
        <v/>
      </c>
      <c r="AA6" s="103" t="str">
        <f>IF(小学生の部!H15="","","小学生高学年男子")</f>
        <v/>
      </c>
      <c r="AB6" s="103"/>
      <c r="AC6" s="103" t="str">
        <f>IF(小学生の部!H15="","",小学生の部!I15)</f>
        <v/>
      </c>
      <c r="AD6" s="103"/>
      <c r="AE6" s="103"/>
      <c r="AF6" s="22" t="str">
        <f>IF(小学生の部!H15="","","良好")</f>
        <v/>
      </c>
      <c r="AG6" s="24">
        <v>3</v>
      </c>
      <c r="AH6" s="22"/>
      <c r="AI6" s="100" t="str">
        <f>IF(小学生の部!M15="","",小学生の部!M15)</f>
        <v/>
      </c>
      <c r="AJ6" s="101"/>
      <c r="AK6" s="101"/>
      <c r="AL6" s="101"/>
      <c r="AM6" s="102"/>
      <c r="AN6" s="26" t="str">
        <f>IF(小学生の部!M15="","","女")</f>
        <v/>
      </c>
      <c r="AO6" s="25" t="str">
        <f>IF(小学生の部!M15="","",小学生の部!O15)</f>
        <v/>
      </c>
      <c r="AP6" s="22" t="str">
        <f>IF(小学生の部!M15="","","/")</f>
        <v/>
      </c>
      <c r="AQ6" s="103" t="str">
        <f>IF(小学生の部!M15="","","小学生高学年女子")</f>
        <v/>
      </c>
      <c r="AR6" s="103"/>
      <c r="AS6" s="103" t="str">
        <f>IF(小学生の部!M15="","",小学生の部!N15)</f>
        <v/>
      </c>
      <c r="AT6" s="103"/>
      <c r="AU6" s="103"/>
      <c r="AV6" s="22" t="str">
        <f>IF(小学生の部!M15="","","良好")</f>
        <v/>
      </c>
    </row>
    <row r="7" spans="1:48" ht="18" customHeight="1" x14ac:dyDescent="0.2">
      <c r="A7" s="24">
        <v>4</v>
      </c>
      <c r="B7" s="22"/>
      <c r="C7" s="100" t="str">
        <f>IF(小学生の部!B16="","",小学生の部!B16)</f>
        <v/>
      </c>
      <c r="D7" s="101" t="str">
        <f>IF(小学生の部!E16="","",小学生の部!E16)</f>
        <v/>
      </c>
      <c r="E7" s="101" t="str">
        <f>IF(小学生の部!F16="","",小学生の部!F16)</f>
        <v/>
      </c>
      <c r="F7" s="101">
        <f>IF(小学生の部!G16="","",小学生の部!G16)</f>
        <v>4</v>
      </c>
      <c r="G7" s="102" t="str">
        <f>IF(小学生の部!H16="","",小学生の部!H16)</f>
        <v/>
      </c>
      <c r="H7" s="27" t="str">
        <f>IF(小学生の部!B16="","",小学生の部!D16)</f>
        <v/>
      </c>
      <c r="I7" s="25" t="str">
        <f>IF(小学生の部!B16="","",小学生の部!E16)</f>
        <v/>
      </c>
      <c r="J7" s="22" t="str">
        <f>IF(小学生の部!B16="","","/")</f>
        <v/>
      </c>
      <c r="K7" s="103" t="str">
        <f>IF(小学生の部!B16="","","小学生低学年男女")</f>
        <v/>
      </c>
      <c r="L7" s="103"/>
      <c r="M7" s="103" t="str">
        <f>IF(小学生の部!B16="","",小学生の部!C16)</f>
        <v/>
      </c>
      <c r="N7" s="103"/>
      <c r="O7" s="103"/>
      <c r="P7" s="22" t="str">
        <f>IF(小学生の部!B16="","","良好")</f>
        <v/>
      </c>
      <c r="Q7" s="24">
        <v>4</v>
      </c>
      <c r="R7" s="22"/>
      <c r="S7" s="100" t="str">
        <f>IF(小学生の部!H16="","",小学生の部!H16)</f>
        <v/>
      </c>
      <c r="T7" s="101"/>
      <c r="U7" s="101"/>
      <c r="V7" s="101"/>
      <c r="W7" s="102"/>
      <c r="X7" s="27" t="str">
        <f>IF(小学生の部!H16="","","男")</f>
        <v/>
      </c>
      <c r="Y7" s="25" t="str">
        <f>IF(小学生の部!H16="","",小学生の部!J16)</f>
        <v/>
      </c>
      <c r="Z7" s="22" t="str">
        <f>IF(小学生の部!H16="","","/")</f>
        <v/>
      </c>
      <c r="AA7" s="103" t="str">
        <f>IF(小学生の部!H16="","","小学生高学年男子")</f>
        <v/>
      </c>
      <c r="AB7" s="103"/>
      <c r="AC7" s="103" t="str">
        <f>IF(小学生の部!H16="","",小学生の部!I16)</f>
        <v/>
      </c>
      <c r="AD7" s="103"/>
      <c r="AE7" s="103"/>
      <c r="AF7" s="22" t="str">
        <f>IF(小学生の部!H16="","","良好")</f>
        <v/>
      </c>
      <c r="AG7" s="24">
        <v>4</v>
      </c>
      <c r="AH7" s="22"/>
      <c r="AI7" s="100" t="str">
        <f>IF(小学生の部!M16="","",小学生の部!M16)</f>
        <v/>
      </c>
      <c r="AJ7" s="101"/>
      <c r="AK7" s="101"/>
      <c r="AL7" s="101"/>
      <c r="AM7" s="102"/>
      <c r="AN7" s="27" t="str">
        <f>IF(小学生の部!M16="","","女")</f>
        <v/>
      </c>
      <c r="AO7" s="25" t="str">
        <f>IF(小学生の部!M16="","",小学生の部!O16)</f>
        <v/>
      </c>
      <c r="AP7" s="22" t="str">
        <f>IF(小学生の部!M16="","","/")</f>
        <v/>
      </c>
      <c r="AQ7" s="103" t="str">
        <f>IF(小学生の部!M16="","","小学生高学年女子")</f>
        <v/>
      </c>
      <c r="AR7" s="103"/>
      <c r="AS7" s="103" t="str">
        <f>IF(小学生の部!M16="","",小学生の部!N16)</f>
        <v/>
      </c>
      <c r="AT7" s="103"/>
      <c r="AU7" s="103"/>
      <c r="AV7" s="22" t="str">
        <f>IF(小学生の部!M16="","","良好")</f>
        <v/>
      </c>
    </row>
    <row r="8" spans="1:48" ht="18" customHeight="1" x14ac:dyDescent="0.2">
      <c r="A8" s="24">
        <v>5</v>
      </c>
      <c r="B8" s="22"/>
      <c r="C8" s="100" t="str">
        <f>IF(小学生の部!B17="","",小学生の部!B17)</f>
        <v/>
      </c>
      <c r="D8" s="101" t="str">
        <f>IF(小学生の部!E17="","",小学生の部!E17)</f>
        <v/>
      </c>
      <c r="E8" s="101" t="str">
        <f>IF(小学生の部!F17="","",小学生の部!F17)</f>
        <v/>
      </c>
      <c r="F8" s="101">
        <f>IF(小学生の部!G17="","",小学生の部!G17)</f>
        <v>5</v>
      </c>
      <c r="G8" s="102" t="str">
        <f>IF(小学生の部!H17="","",小学生の部!H17)</f>
        <v/>
      </c>
      <c r="H8" s="27" t="str">
        <f>IF(小学生の部!B17="","",小学生の部!D17)</f>
        <v/>
      </c>
      <c r="I8" s="25" t="str">
        <f>IF(小学生の部!B17="","",小学生の部!E17)</f>
        <v/>
      </c>
      <c r="J8" s="22" t="str">
        <f>IF(小学生の部!B17="","","/")</f>
        <v/>
      </c>
      <c r="K8" s="103" t="str">
        <f>IF(小学生の部!B17="","","小学生低学年男女")</f>
        <v/>
      </c>
      <c r="L8" s="103"/>
      <c r="M8" s="103" t="str">
        <f>IF(小学生の部!B17="","",小学生の部!C17)</f>
        <v/>
      </c>
      <c r="N8" s="103"/>
      <c r="O8" s="103"/>
      <c r="P8" s="22" t="str">
        <f>IF(小学生の部!B17="","","良好")</f>
        <v/>
      </c>
      <c r="Q8" s="24">
        <v>5</v>
      </c>
      <c r="R8" s="22"/>
      <c r="S8" s="100" t="str">
        <f>IF(小学生の部!H17="","",小学生の部!H17)</f>
        <v/>
      </c>
      <c r="T8" s="101"/>
      <c r="U8" s="101"/>
      <c r="V8" s="101"/>
      <c r="W8" s="102"/>
      <c r="X8" s="27" t="str">
        <f>IF(小学生の部!H17="","","男")</f>
        <v/>
      </c>
      <c r="Y8" s="25" t="str">
        <f>IF(小学生の部!H17="","",小学生の部!J17)</f>
        <v/>
      </c>
      <c r="Z8" s="22" t="str">
        <f>IF(小学生の部!H17="","","/")</f>
        <v/>
      </c>
      <c r="AA8" s="103" t="str">
        <f>IF(小学生の部!H17="","","小学生高学年男子")</f>
        <v/>
      </c>
      <c r="AB8" s="103"/>
      <c r="AC8" s="103" t="str">
        <f>IF(小学生の部!H17="","",小学生の部!I17)</f>
        <v/>
      </c>
      <c r="AD8" s="103"/>
      <c r="AE8" s="103"/>
      <c r="AF8" s="22" t="str">
        <f>IF(小学生の部!H17="","","良好")</f>
        <v/>
      </c>
      <c r="AG8" s="24">
        <v>5</v>
      </c>
      <c r="AH8" s="22"/>
      <c r="AI8" s="100" t="str">
        <f>IF(小学生の部!M17="","",小学生の部!M17)</f>
        <v/>
      </c>
      <c r="AJ8" s="101"/>
      <c r="AK8" s="101"/>
      <c r="AL8" s="101"/>
      <c r="AM8" s="102"/>
      <c r="AN8" s="27" t="str">
        <f>IF(小学生の部!M17="","","女")</f>
        <v/>
      </c>
      <c r="AO8" s="25" t="str">
        <f>IF(小学生の部!M17="","",小学生の部!O17)</f>
        <v/>
      </c>
      <c r="AP8" s="22" t="str">
        <f>IF(小学生の部!M17="","","/")</f>
        <v/>
      </c>
      <c r="AQ8" s="103" t="str">
        <f>IF(小学生の部!M17="","","小学生高学年女子")</f>
        <v/>
      </c>
      <c r="AR8" s="103"/>
      <c r="AS8" s="103" t="str">
        <f>IF(小学生の部!M17="","",小学生の部!N17)</f>
        <v/>
      </c>
      <c r="AT8" s="103"/>
      <c r="AU8" s="103"/>
      <c r="AV8" s="22" t="str">
        <f>IF(小学生の部!M17="","","良好")</f>
        <v/>
      </c>
    </row>
    <row r="9" spans="1:48" ht="18" customHeight="1" x14ac:dyDescent="0.2">
      <c r="A9" s="24">
        <v>6</v>
      </c>
      <c r="B9" s="22"/>
      <c r="C9" s="100" t="str">
        <f>IF(小学生の部!B18="","",小学生の部!B18)</f>
        <v/>
      </c>
      <c r="D9" s="101" t="str">
        <f>IF(小学生の部!E18="","",小学生の部!E18)</f>
        <v/>
      </c>
      <c r="E9" s="101" t="str">
        <f>IF(小学生の部!F18="","",小学生の部!F18)</f>
        <v/>
      </c>
      <c r="F9" s="101">
        <f>IF(小学生の部!G18="","",小学生の部!G18)</f>
        <v>6</v>
      </c>
      <c r="G9" s="102" t="str">
        <f>IF(小学生の部!H18="","",小学生の部!H18)</f>
        <v/>
      </c>
      <c r="H9" s="27" t="str">
        <f>IF(小学生の部!B18="","",小学生の部!D18)</f>
        <v/>
      </c>
      <c r="I9" s="25" t="str">
        <f>IF(小学生の部!B18="","",小学生の部!E18)</f>
        <v/>
      </c>
      <c r="J9" s="22" t="str">
        <f>IF(小学生の部!B18="","","/")</f>
        <v/>
      </c>
      <c r="K9" s="103" t="str">
        <f>IF(小学生の部!B18="","","小学生低学年男女")</f>
        <v/>
      </c>
      <c r="L9" s="103"/>
      <c r="M9" s="103" t="str">
        <f>IF(小学生の部!B18="","",小学生の部!C18)</f>
        <v/>
      </c>
      <c r="N9" s="103"/>
      <c r="O9" s="103"/>
      <c r="P9" s="22" t="str">
        <f>IF(小学生の部!B18="","","良好")</f>
        <v/>
      </c>
      <c r="Q9" s="24">
        <v>6</v>
      </c>
      <c r="R9" s="22"/>
      <c r="S9" s="100" t="str">
        <f>IF(小学生の部!H18="","",小学生の部!H18)</f>
        <v/>
      </c>
      <c r="T9" s="101"/>
      <c r="U9" s="101"/>
      <c r="V9" s="101"/>
      <c r="W9" s="102"/>
      <c r="X9" s="27" t="str">
        <f>IF(小学生の部!H18="","","男")</f>
        <v/>
      </c>
      <c r="Y9" s="25" t="str">
        <f>IF(小学生の部!H18="","",小学生の部!J18)</f>
        <v/>
      </c>
      <c r="Z9" s="22" t="str">
        <f>IF(小学生の部!H18="","","/")</f>
        <v/>
      </c>
      <c r="AA9" s="103" t="str">
        <f>IF(小学生の部!H18="","","小学生高学年男子")</f>
        <v/>
      </c>
      <c r="AB9" s="103"/>
      <c r="AC9" s="103" t="str">
        <f>IF(小学生の部!H18="","",小学生の部!I18)</f>
        <v/>
      </c>
      <c r="AD9" s="103"/>
      <c r="AE9" s="103"/>
      <c r="AF9" s="22" t="str">
        <f>IF(小学生の部!H18="","","良好")</f>
        <v/>
      </c>
      <c r="AG9" s="24">
        <v>6</v>
      </c>
      <c r="AH9" s="22"/>
      <c r="AI9" s="100" t="str">
        <f>IF(小学生の部!M18="","",小学生の部!M18)</f>
        <v/>
      </c>
      <c r="AJ9" s="101"/>
      <c r="AK9" s="101"/>
      <c r="AL9" s="101"/>
      <c r="AM9" s="102"/>
      <c r="AN9" s="27" t="str">
        <f>IF(小学生の部!M18="","","女")</f>
        <v/>
      </c>
      <c r="AO9" s="25" t="str">
        <f>IF(小学生の部!M18="","",小学生の部!O18)</f>
        <v/>
      </c>
      <c r="AP9" s="22" t="str">
        <f>IF(小学生の部!M18="","","/")</f>
        <v/>
      </c>
      <c r="AQ9" s="103" t="str">
        <f>IF(小学生の部!M18="","","小学生高学年女子")</f>
        <v/>
      </c>
      <c r="AR9" s="103"/>
      <c r="AS9" s="103" t="str">
        <f>IF(小学生の部!M18="","",小学生の部!N18)</f>
        <v/>
      </c>
      <c r="AT9" s="103"/>
      <c r="AU9" s="103"/>
      <c r="AV9" s="22" t="str">
        <f>IF(小学生の部!M18="","","良好")</f>
        <v/>
      </c>
    </row>
    <row r="10" spans="1:48" ht="18" customHeight="1" x14ac:dyDescent="0.2">
      <c r="A10" s="24">
        <v>7</v>
      </c>
      <c r="B10" s="22"/>
      <c r="C10" s="100" t="str">
        <f>IF(小学生の部!B19="","",小学生の部!B19)</f>
        <v/>
      </c>
      <c r="D10" s="101" t="str">
        <f>IF(小学生の部!E19="","",小学生の部!E19)</f>
        <v/>
      </c>
      <c r="E10" s="101" t="str">
        <f>IF(小学生の部!F19="","",小学生の部!F19)</f>
        <v/>
      </c>
      <c r="F10" s="101">
        <f>IF(小学生の部!G19="","",小学生の部!G19)</f>
        <v>7</v>
      </c>
      <c r="G10" s="102" t="str">
        <f>IF(小学生の部!H19="","",小学生の部!H19)</f>
        <v/>
      </c>
      <c r="H10" s="27" t="str">
        <f>IF(小学生の部!B19="","",小学生の部!D19)</f>
        <v/>
      </c>
      <c r="I10" s="22" t="str">
        <f>IF(小学生の部!B19="","",小学生の部!E19)</f>
        <v/>
      </c>
      <c r="J10" s="22" t="str">
        <f>IF(小学生の部!B19="","","/")</f>
        <v/>
      </c>
      <c r="K10" s="103" t="str">
        <f>IF(小学生の部!B19="","","小学生低学年男女")</f>
        <v/>
      </c>
      <c r="L10" s="103"/>
      <c r="M10" s="103" t="str">
        <f>IF(小学生の部!B19="","",小学生の部!C19)</f>
        <v/>
      </c>
      <c r="N10" s="103"/>
      <c r="O10" s="103"/>
      <c r="P10" s="22" t="str">
        <f>IF(小学生の部!B19="","","良好")</f>
        <v/>
      </c>
      <c r="Q10" s="24">
        <v>7</v>
      </c>
      <c r="R10" s="22"/>
      <c r="S10" s="100" t="str">
        <f>IF(小学生の部!H19="","",小学生の部!H19)</f>
        <v/>
      </c>
      <c r="T10" s="101"/>
      <c r="U10" s="101"/>
      <c r="V10" s="101"/>
      <c r="W10" s="102"/>
      <c r="X10" s="27" t="str">
        <f>IF(小学生の部!H19="","","男")</f>
        <v/>
      </c>
      <c r="Y10" s="22" t="str">
        <f>IF(小学生の部!H19="","",小学生の部!J19)</f>
        <v/>
      </c>
      <c r="Z10" s="22" t="str">
        <f>IF(小学生の部!H19="","","/")</f>
        <v/>
      </c>
      <c r="AA10" s="103" t="str">
        <f>IF(小学生の部!H19="","","小学生高学年男子")</f>
        <v/>
      </c>
      <c r="AB10" s="103"/>
      <c r="AC10" s="103" t="str">
        <f>IF(小学生の部!H19="","",小学生の部!I19)</f>
        <v/>
      </c>
      <c r="AD10" s="103"/>
      <c r="AE10" s="103"/>
      <c r="AF10" s="22" t="str">
        <f>IF(小学生の部!H19="","","良好")</f>
        <v/>
      </c>
      <c r="AG10" s="24">
        <v>7</v>
      </c>
      <c r="AH10" s="22"/>
      <c r="AI10" s="100" t="str">
        <f>IF(小学生の部!M19="","",小学生の部!M19)</f>
        <v/>
      </c>
      <c r="AJ10" s="101"/>
      <c r="AK10" s="101"/>
      <c r="AL10" s="101"/>
      <c r="AM10" s="102"/>
      <c r="AN10" s="27" t="str">
        <f>IF(小学生の部!M19="","","女")</f>
        <v/>
      </c>
      <c r="AO10" s="22" t="str">
        <f>IF(小学生の部!M19="","",小学生の部!O19)</f>
        <v/>
      </c>
      <c r="AP10" s="22" t="str">
        <f>IF(小学生の部!M19="","","/")</f>
        <v/>
      </c>
      <c r="AQ10" s="103" t="str">
        <f>IF(小学生の部!M19="","","小学生高学年女子")</f>
        <v/>
      </c>
      <c r="AR10" s="103"/>
      <c r="AS10" s="103" t="str">
        <f>IF(小学生の部!M19="","",小学生の部!N19)</f>
        <v/>
      </c>
      <c r="AT10" s="103"/>
      <c r="AU10" s="103"/>
      <c r="AV10" s="22" t="str">
        <f>IF(小学生の部!M19="","","良好")</f>
        <v/>
      </c>
    </row>
    <row r="11" spans="1:48" ht="18" customHeight="1" x14ac:dyDescent="0.2">
      <c r="A11" s="24">
        <v>8</v>
      </c>
      <c r="B11" s="22"/>
      <c r="C11" s="100" t="str">
        <f>IF(小学生の部!B20="","",小学生の部!B20)</f>
        <v/>
      </c>
      <c r="D11" s="101" t="str">
        <f>IF(小学生の部!E20="","",小学生の部!E20)</f>
        <v/>
      </c>
      <c r="E11" s="101" t="str">
        <f>IF(小学生の部!F20="","",小学生の部!F20)</f>
        <v/>
      </c>
      <c r="F11" s="101">
        <f>IF(小学生の部!G20="","",小学生の部!G20)</f>
        <v>8</v>
      </c>
      <c r="G11" s="102" t="str">
        <f>IF(小学生の部!H20="","",小学生の部!H20)</f>
        <v/>
      </c>
      <c r="H11" s="27" t="str">
        <f>IF(小学生の部!B20="","",小学生の部!D20)</f>
        <v/>
      </c>
      <c r="I11" s="25" t="str">
        <f>IF(小学生の部!B20="","",小学生の部!E20)</f>
        <v/>
      </c>
      <c r="J11" s="22" t="str">
        <f>IF(小学生の部!B20="","","/")</f>
        <v/>
      </c>
      <c r="K11" s="103" t="str">
        <f>IF(小学生の部!B20="","","小学生低学年男女")</f>
        <v/>
      </c>
      <c r="L11" s="103"/>
      <c r="M11" s="103" t="str">
        <f>IF(小学生の部!B20="","",小学生の部!C20)</f>
        <v/>
      </c>
      <c r="N11" s="103"/>
      <c r="O11" s="103"/>
      <c r="P11" s="22" t="str">
        <f>IF(小学生の部!B20="","","良好")</f>
        <v/>
      </c>
      <c r="Q11" s="24">
        <v>8</v>
      </c>
      <c r="R11" s="22"/>
      <c r="S11" s="100" t="str">
        <f>IF(小学生の部!H20="","",小学生の部!H20)</f>
        <v/>
      </c>
      <c r="T11" s="101"/>
      <c r="U11" s="101"/>
      <c r="V11" s="101"/>
      <c r="W11" s="102"/>
      <c r="X11" s="27" t="str">
        <f>IF(小学生の部!H20="","","男")</f>
        <v/>
      </c>
      <c r="Y11" s="25" t="str">
        <f>IF(小学生の部!H20="","",小学生の部!J20)</f>
        <v/>
      </c>
      <c r="Z11" s="22" t="str">
        <f>IF(小学生の部!H20="","","/")</f>
        <v/>
      </c>
      <c r="AA11" s="103" t="str">
        <f>IF(小学生の部!H20="","","小学生高学年男子")</f>
        <v/>
      </c>
      <c r="AB11" s="103"/>
      <c r="AC11" s="103" t="str">
        <f>IF(小学生の部!H20="","",小学生の部!I20)</f>
        <v/>
      </c>
      <c r="AD11" s="103"/>
      <c r="AE11" s="103"/>
      <c r="AF11" s="22" t="str">
        <f>IF(小学生の部!H20="","","良好")</f>
        <v/>
      </c>
      <c r="AG11" s="24">
        <v>8</v>
      </c>
      <c r="AH11" s="22"/>
      <c r="AI11" s="100" t="str">
        <f>IF(小学生の部!M20="","",小学生の部!M20)</f>
        <v/>
      </c>
      <c r="AJ11" s="101"/>
      <c r="AK11" s="101"/>
      <c r="AL11" s="101"/>
      <c r="AM11" s="102"/>
      <c r="AN11" s="27" t="str">
        <f>IF(小学生の部!M20="","","女")</f>
        <v/>
      </c>
      <c r="AO11" s="25" t="str">
        <f>IF(小学生の部!M20="","",小学生の部!O20)</f>
        <v/>
      </c>
      <c r="AP11" s="22" t="str">
        <f>IF(小学生の部!M20="","","/")</f>
        <v/>
      </c>
      <c r="AQ11" s="103" t="str">
        <f>IF(小学生の部!M20="","","小学生高学年女子")</f>
        <v/>
      </c>
      <c r="AR11" s="103"/>
      <c r="AS11" s="103" t="str">
        <f>IF(小学生の部!M20="","",小学生の部!N20)</f>
        <v/>
      </c>
      <c r="AT11" s="103"/>
      <c r="AU11" s="103"/>
      <c r="AV11" s="22" t="str">
        <f>IF(小学生の部!M20="","","良好")</f>
        <v/>
      </c>
    </row>
    <row r="12" spans="1:48" ht="18" customHeight="1" x14ac:dyDescent="0.2">
      <c r="A12" s="24">
        <v>9</v>
      </c>
      <c r="B12" s="22"/>
      <c r="C12" s="100" t="str">
        <f>IF(小学生の部!B21="","",小学生の部!B21)</f>
        <v/>
      </c>
      <c r="D12" s="101" t="str">
        <f>IF(小学生の部!E21="","",小学生の部!E21)</f>
        <v/>
      </c>
      <c r="E12" s="101" t="str">
        <f>IF(小学生の部!F21="","",小学生の部!F21)</f>
        <v/>
      </c>
      <c r="F12" s="101">
        <f>IF(小学生の部!G21="","",小学生の部!G21)</f>
        <v>9</v>
      </c>
      <c r="G12" s="102" t="str">
        <f>IF(小学生の部!H21="","",小学生の部!H21)</f>
        <v/>
      </c>
      <c r="H12" s="27" t="str">
        <f>IF(小学生の部!B21="","",小学生の部!D21)</f>
        <v/>
      </c>
      <c r="I12" s="25" t="str">
        <f>IF(小学生の部!B21="","",小学生の部!E21)</f>
        <v/>
      </c>
      <c r="J12" s="22" t="str">
        <f>IF(小学生の部!B21="","","/")</f>
        <v/>
      </c>
      <c r="K12" s="103" t="str">
        <f>IF(小学生の部!B21="","","小学生低学年男女")</f>
        <v/>
      </c>
      <c r="L12" s="103"/>
      <c r="M12" s="103" t="str">
        <f>IF(小学生の部!B21="","",小学生の部!C21)</f>
        <v/>
      </c>
      <c r="N12" s="103"/>
      <c r="O12" s="103"/>
      <c r="P12" s="22" t="str">
        <f>IF(小学生の部!B21="","","良好")</f>
        <v/>
      </c>
      <c r="Q12" s="24">
        <v>9</v>
      </c>
      <c r="R12" s="22"/>
      <c r="S12" s="100" t="str">
        <f>IF(小学生の部!H21="","",小学生の部!H21)</f>
        <v/>
      </c>
      <c r="T12" s="101"/>
      <c r="U12" s="101"/>
      <c r="V12" s="101"/>
      <c r="W12" s="102"/>
      <c r="X12" s="27" t="str">
        <f>IF(小学生の部!H21="","","男")</f>
        <v/>
      </c>
      <c r="Y12" s="25" t="str">
        <f>IF(小学生の部!H21="","",小学生の部!J21)</f>
        <v/>
      </c>
      <c r="Z12" s="22" t="str">
        <f>IF(小学生の部!H21="","","/")</f>
        <v/>
      </c>
      <c r="AA12" s="103" t="str">
        <f>IF(小学生の部!H21="","","小学生高学年男子")</f>
        <v/>
      </c>
      <c r="AB12" s="103"/>
      <c r="AC12" s="103" t="str">
        <f>IF(小学生の部!H21="","",小学生の部!I21)</f>
        <v/>
      </c>
      <c r="AD12" s="103"/>
      <c r="AE12" s="103"/>
      <c r="AF12" s="22" t="str">
        <f>IF(小学生の部!H21="","","良好")</f>
        <v/>
      </c>
      <c r="AG12" s="24">
        <v>9</v>
      </c>
      <c r="AH12" s="22"/>
      <c r="AI12" s="100" t="str">
        <f>IF(小学生の部!M21="","",小学生の部!M21)</f>
        <v/>
      </c>
      <c r="AJ12" s="101"/>
      <c r="AK12" s="101"/>
      <c r="AL12" s="101"/>
      <c r="AM12" s="102"/>
      <c r="AN12" s="27" t="str">
        <f>IF(小学生の部!M21="","","女")</f>
        <v/>
      </c>
      <c r="AO12" s="25" t="str">
        <f>IF(小学生の部!M21="","",小学生の部!O21)</f>
        <v/>
      </c>
      <c r="AP12" s="22" t="str">
        <f>IF(小学生の部!M21="","","/")</f>
        <v/>
      </c>
      <c r="AQ12" s="103" t="str">
        <f>IF(小学生の部!M21="","","小学生高学年女子")</f>
        <v/>
      </c>
      <c r="AR12" s="103"/>
      <c r="AS12" s="103" t="str">
        <f>IF(小学生の部!M21="","",小学生の部!N21)</f>
        <v/>
      </c>
      <c r="AT12" s="103"/>
      <c r="AU12" s="103"/>
      <c r="AV12" s="22" t="str">
        <f>IF(小学生の部!M21="","","良好")</f>
        <v/>
      </c>
    </row>
    <row r="13" spans="1:48" ht="18" customHeight="1" x14ac:dyDescent="0.2">
      <c r="A13" s="24">
        <v>10</v>
      </c>
      <c r="B13" s="22"/>
      <c r="C13" s="100" t="str">
        <f>IF(小学生の部!B22="","",小学生の部!B22)</f>
        <v/>
      </c>
      <c r="D13" s="101" t="str">
        <f>IF(小学生の部!E22="","",小学生の部!E22)</f>
        <v/>
      </c>
      <c r="E13" s="101" t="str">
        <f>IF(小学生の部!F22="","",小学生の部!F22)</f>
        <v/>
      </c>
      <c r="F13" s="101">
        <f>IF(小学生の部!G22="","",小学生の部!G22)</f>
        <v>10</v>
      </c>
      <c r="G13" s="102" t="str">
        <f>IF(小学生の部!H22="","",小学生の部!H22)</f>
        <v/>
      </c>
      <c r="H13" s="27" t="str">
        <f>IF(小学生の部!B22="","",小学生の部!D22)</f>
        <v/>
      </c>
      <c r="I13" s="25" t="str">
        <f>IF(小学生の部!B22="","",小学生の部!E22)</f>
        <v/>
      </c>
      <c r="J13" s="22" t="str">
        <f>IF(小学生の部!B22="","","/")</f>
        <v/>
      </c>
      <c r="K13" s="103" t="str">
        <f>IF(小学生の部!B22="","","小学生低学年男女")</f>
        <v/>
      </c>
      <c r="L13" s="103"/>
      <c r="M13" s="103" t="str">
        <f>IF(小学生の部!B22="","",小学生の部!C22)</f>
        <v/>
      </c>
      <c r="N13" s="103"/>
      <c r="O13" s="103"/>
      <c r="P13" s="22" t="str">
        <f>IF(小学生の部!B22="","","良好")</f>
        <v/>
      </c>
      <c r="Q13" s="24">
        <v>10</v>
      </c>
      <c r="R13" s="22"/>
      <c r="S13" s="100" t="str">
        <f>IF(小学生の部!H22="","",小学生の部!H22)</f>
        <v/>
      </c>
      <c r="T13" s="101"/>
      <c r="U13" s="101"/>
      <c r="V13" s="101"/>
      <c r="W13" s="102"/>
      <c r="X13" s="27" t="str">
        <f>IF(小学生の部!H22="","","男")</f>
        <v/>
      </c>
      <c r="Y13" s="25" t="str">
        <f>IF(小学生の部!H22="","",小学生の部!J22)</f>
        <v/>
      </c>
      <c r="Z13" s="22" t="str">
        <f>IF(小学生の部!H22="","","/")</f>
        <v/>
      </c>
      <c r="AA13" s="103" t="str">
        <f>IF(小学生の部!H22="","","小学生高学年男子")</f>
        <v/>
      </c>
      <c r="AB13" s="103"/>
      <c r="AC13" s="103" t="str">
        <f>IF(小学生の部!H22="","",小学生の部!I22)</f>
        <v/>
      </c>
      <c r="AD13" s="103"/>
      <c r="AE13" s="103"/>
      <c r="AF13" s="22" t="str">
        <f>IF(小学生の部!H22="","","良好")</f>
        <v/>
      </c>
      <c r="AG13" s="24">
        <v>10</v>
      </c>
      <c r="AH13" s="22"/>
      <c r="AI13" s="100" t="str">
        <f>IF(小学生の部!M22="","",小学生の部!M22)</f>
        <v/>
      </c>
      <c r="AJ13" s="101"/>
      <c r="AK13" s="101"/>
      <c r="AL13" s="101"/>
      <c r="AM13" s="102"/>
      <c r="AN13" s="27" t="str">
        <f>IF(小学生の部!M22="","","女")</f>
        <v/>
      </c>
      <c r="AO13" s="25" t="str">
        <f>IF(小学生の部!M22="","",小学生の部!O22)</f>
        <v/>
      </c>
      <c r="AP13" s="22" t="str">
        <f>IF(小学生の部!M22="","","/")</f>
        <v/>
      </c>
      <c r="AQ13" s="103" t="str">
        <f>IF(小学生の部!M22="","","小学生高学年女子")</f>
        <v/>
      </c>
      <c r="AR13" s="103"/>
      <c r="AS13" s="103" t="str">
        <f>IF(小学生の部!M22="","",小学生の部!N22)</f>
        <v/>
      </c>
      <c r="AT13" s="103"/>
      <c r="AU13" s="103"/>
      <c r="AV13" s="22" t="str">
        <f>IF(小学生の部!M22="","","良好")</f>
        <v/>
      </c>
    </row>
    <row r="14" spans="1:48" ht="18" customHeight="1" x14ac:dyDescent="0.2">
      <c r="A14" s="24">
        <v>11</v>
      </c>
      <c r="B14" s="22"/>
      <c r="C14" s="100" t="str">
        <f>IF(小学生の部!B23="","",小学生の部!B23)</f>
        <v/>
      </c>
      <c r="D14" s="101" t="str">
        <f>IF(小学生の部!E23="","",小学生の部!E23)</f>
        <v/>
      </c>
      <c r="E14" s="101" t="str">
        <f>IF(小学生の部!F23="","",小学生の部!F23)</f>
        <v/>
      </c>
      <c r="F14" s="101">
        <f>IF(小学生の部!G23="","",小学生の部!G23)</f>
        <v>11</v>
      </c>
      <c r="G14" s="102" t="str">
        <f>IF(小学生の部!H23="","",小学生の部!H23)</f>
        <v/>
      </c>
      <c r="H14" s="27" t="str">
        <f>IF(小学生の部!B23="","",小学生の部!D23)</f>
        <v/>
      </c>
      <c r="I14" s="25" t="str">
        <f>IF(小学生の部!B23="","",小学生の部!E23)</f>
        <v/>
      </c>
      <c r="J14" s="22" t="str">
        <f>IF(小学生の部!B23="","","/")</f>
        <v/>
      </c>
      <c r="K14" s="103" t="str">
        <f>IF(小学生の部!B23="","","小学生低学年男女")</f>
        <v/>
      </c>
      <c r="L14" s="103"/>
      <c r="M14" s="103" t="str">
        <f>IF(小学生の部!B23="","",小学生の部!C23)</f>
        <v/>
      </c>
      <c r="N14" s="103"/>
      <c r="O14" s="103"/>
      <c r="P14" s="22" t="str">
        <f>IF(小学生の部!B23="","","良好")</f>
        <v/>
      </c>
      <c r="Q14" s="24">
        <v>11</v>
      </c>
      <c r="R14" s="22"/>
      <c r="S14" s="100" t="str">
        <f>IF(小学生の部!H23="","",小学生の部!H23)</f>
        <v/>
      </c>
      <c r="T14" s="101"/>
      <c r="U14" s="101"/>
      <c r="V14" s="101"/>
      <c r="W14" s="102"/>
      <c r="X14" s="27" t="str">
        <f>IF(小学生の部!H23="","","男")</f>
        <v/>
      </c>
      <c r="Y14" s="25" t="str">
        <f>IF(小学生の部!H23="","",小学生の部!J23)</f>
        <v/>
      </c>
      <c r="Z14" s="22" t="str">
        <f>IF(小学生の部!H23="","","/")</f>
        <v/>
      </c>
      <c r="AA14" s="103" t="str">
        <f>IF(小学生の部!H23="","","小学生高学年男子")</f>
        <v/>
      </c>
      <c r="AB14" s="103"/>
      <c r="AC14" s="103" t="str">
        <f>IF(小学生の部!H23="","",小学生の部!I23)</f>
        <v/>
      </c>
      <c r="AD14" s="103"/>
      <c r="AE14" s="103"/>
      <c r="AF14" s="22" t="str">
        <f>IF(小学生の部!H23="","","良好")</f>
        <v/>
      </c>
      <c r="AG14" s="24">
        <v>11</v>
      </c>
      <c r="AH14" s="22"/>
      <c r="AI14" s="100" t="str">
        <f>IF(小学生の部!M23="","",小学生の部!M23)</f>
        <v/>
      </c>
      <c r="AJ14" s="101"/>
      <c r="AK14" s="101"/>
      <c r="AL14" s="101"/>
      <c r="AM14" s="102"/>
      <c r="AN14" s="27" t="str">
        <f>IF(小学生の部!M23="","","女")</f>
        <v/>
      </c>
      <c r="AO14" s="25" t="str">
        <f>IF(小学生の部!M23="","",小学生の部!O23)</f>
        <v/>
      </c>
      <c r="AP14" s="22" t="str">
        <f>IF(小学生の部!M23="","","/")</f>
        <v/>
      </c>
      <c r="AQ14" s="103" t="str">
        <f>IF(小学生の部!M23="","","小学生高学年女子")</f>
        <v/>
      </c>
      <c r="AR14" s="103"/>
      <c r="AS14" s="103" t="str">
        <f>IF(小学生の部!M23="","",小学生の部!N23)</f>
        <v/>
      </c>
      <c r="AT14" s="103"/>
      <c r="AU14" s="103"/>
      <c r="AV14" s="22" t="str">
        <f>IF(小学生の部!M23="","","良好")</f>
        <v/>
      </c>
    </row>
    <row r="15" spans="1:48" ht="18" customHeight="1" x14ac:dyDescent="0.2">
      <c r="A15" s="24">
        <v>12</v>
      </c>
      <c r="B15" s="22"/>
      <c r="C15" s="100" t="str">
        <f>IF(小学生の部!B24="","",小学生の部!B24)</f>
        <v/>
      </c>
      <c r="D15" s="101" t="str">
        <f>IF(小学生の部!E24="","",小学生の部!E24)</f>
        <v/>
      </c>
      <c r="E15" s="101" t="str">
        <f>IF(小学生の部!F24="","",小学生の部!F24)</f>
        <v/>
      </c>
      <c r="F15" s="101">
        <f>IF(小学生の部!G24="","",小学生の部!G24)</f>
        <v>12</v>
      </c>
      <c r="G15" s="102" t="str">
        <f>IF(小学生の部!H24="","",小学生の部!H24)</f>
        <v/>
      </c>
      <c r="H15" s="27" t="str">
        <f>IF(小学生の部!B24="","",小学生の部!D24)</f>
        <v/>
      </c>
      <c r="I15" s="25" t="str">
        <f>IF(小学生の部!B24="","",小学生の部!E24)</f>
        <v/>
      </c>
      <c r="J15" s="22" t="str">
        <f>IF(小学生の部!B24="","","/")</f>
        <v/>
      </c>
      <c r="K15" s="103" t="str">
        <f>IF(小学生の部!B24="","","小学生低学年男女")</f>
        <v/>
      </c>
      <c r="L15" s="103"/>
      <c r="M15" s="103" t="str">
        <f>IF(小学生の部!B24="","",小学生の部!C24)</f>
        <v/>
      </c>
      <c r="N15" s="103"/>
      <c r="O15" s="103"/>
      <c r="P15" s="22" t="str">
        <f>IF(小学生の部!B24="","","良好")</f>
        <v/>
      </c>
      <c r="Q15" s="24">
        <v>12</v>
      </c>
      <c r="R15" s="22"/>
      <c r="S15" s="100" t="str">
        <f>IF(小学生の部!H24="","",小学生の部!H24)</f>
        <v/>
      </c>
      <c r="T15" s="101"/>
      <c r="U15" s="101"/>
      <c r="V15" s="101"/>
      <c r="W15" s="102"/>
      <c r="X15" s="27" t="str">
        <f>IF(小学生の部!H24="","","男")</f>
        <v/>
      </c>
      <c r="Y15" s="25" t="str">
        <f>IF(小学生の部!H24="","",小学生の部!J24)</f>
        <v/>
      </c>
      <c r="Z15" s="22" t="str">
        <f>IF(小学生の部!H24="","","/")</f>
        <v/>
      </c>
      <c r="AA15" s="103" t="str">
        <f>IF(小学生の部!H24="","","小学生高学年男子")</f>
        <v/>
      </c>
      <c r="AB15" s="103"/>
      <c r="AC15" s="103" t="str">
        <f>IF(小学生の部!H24="","",小学生の部!I24)</f>
        <v/>
      </c>
      <c r="AD15" s="103"/>
      <c r="AE15" s="103"/>
      <c r="AF15" s="22" t="str">
        <f>IF(小学生の部!H24="","","良好")</f>
        <v/>
      </c>
      <c r="AG15" s="24">
        <v>12</v>
      </c>
      <c r="AH15" s="22"/>
      <c r="AI15" s="100" t="str">
        <f>IF(小学生の部!M24="","",小学生の部!M24)</f>
        <v/>
      </c>
      <c r="AJ15" s="101"/>
      <c r="AK15" s="101"/>
      <c r="AL15" s="101"/>
      <c r="AM15" s="102"/>
      <c r="AN15" s="27" t="str">
        <f>IF(小学生の部!M24="","","女")</f>
        <v/>
      </c>
      <c r="AO15" s="25" t="str">
        <f>IF(小学生の部!M24="","",小学生の部!O24)</f>
        <v/>
      </c>
      <c r="AP15" s="22" t="str">
        <f>IF(小学生の部!M24="","","/")</f>
        <v/>
      </c>
      <c r="AQ15" s="103" t="str">
        <f>IF(小学生の部!M24="","","小学生高学年女子")</f>
        <v/>
      </c>
      <c r="AR15" s="103"/>
      <c r="AS15" s="103" t="str">
        <f>IF(小学生の部!M24="","",小学生の部!N24)</f>
        <v/>
      </c>
      <c r="AT15" s="103"/>
      <c r="AU15" s="103"/>
      <c r="AV15" s="22" t="str">
        <f>IF(小学生の部!M24="","","良好")</f>
        <v/>
      </c>
    </row>
    <row r="16" spans="1:48" ht="18" customHeight="1" x14ac:dyDescent="0.2">
      <c r="A16" s="24">
        <v>13</v>
      </c>
      <c r="B16" s="22"/>
      <c r="C16" s="100" t="str">
        <f>IF(小学生の部!B25="","",小学生の部!B25)</f>
        <v/>
      </c>
      <c r="D16" s="101" t="str">
        <f>IF(小学生の部!E25="","",小学生の部!E25)</f>
        <v/>
      </c>
      <c r="E16" s="101" t="str">
        <f>IF(小学生の部!F25="","",小学生の部!F25)</f>
        <v/>
      </c>
      <c r="F16" s="101">
        <f>IF(小学生の部!G25="","",小学生の部!G25)</f>
        <v>13</v>
      </c>
      <c r="G16" s="102" t="str">
        <f>IF(小学生の部!H25="","",小学生の部!H25)</f>
        <v/>
      </c>
      <c r="H16" s="27" t="str">
        <f>IF(小学生の部!B25="","",小学生の部!D25)</f>
        <v/>
      </c>
      <c r="I16" s="25" t="str">
        <f>IF(小学生の部!B25="","",小学生の部!E25)</f>
        <v/>
      </c>
      <c r="J16" s="22" t="str">
        <f>IF(小学生の部!B25="","","/")</f>
        <v/>
      </c>
      <c r="K16" s="103" t="str">
        <f>IF(小学生の部!B25="","","小学生低学年男女")</f>
        <v/>
      </c>
      <c r="L16" s="103"/>
      <c r="M16" s="103" t="str">
        <f>IF(小学生の部!B25="","",小学生の部!C25)</f>
        <v/>
      </c>
      <c r="N16" s="103"/>
      <c r="O16" s="103"/>
      <c r="P16" s="22" t="str">
        <f>IF(小学生の部!B25="","","良好")</f>
        <v/>
      </c>
      <c r="Q16" s="24">
        <v>13</v>
      </c>
      <c r="R16" s="22"/>
      <c r="S16" s="100" t="str">
        <f>IF(小学生の部!H25="","",小学生の部!H25)</f>
        <v/>
      </c>
      <c r="T16" s="101"/>
      <c r="U16" s="101"/>
      <c r="V16" s="101"/>
      <c r="W16" s="102"/>
      <c r="X16" s="27" t="str">
        <f>IF(小学生の部!H25="","","男")</f>
        <v/>
      </c>
      <c r="Y16" s="25" t="str">
        <f>IF(小学生の部!H25="","",小学生の部!J25)</f>
        <v/>
      </c>
      <c r="Z16" s="22" t="str">
        <f>IF(小学生の部!H25="","","/")</f>
        <v/>
      </c>
      <c r="AA16" s="103" t="str">
        <f>IF(小学生の部!H25="","","小学生高学年男子")</f>
        <v/>
      </c>
      <c r="AB16" s="103"/>
      <c r="AC16" s="103" t="str">
        <f>IF(小学生の部!H25="","",小学生の部!I25)</f>
        <v/>
      </c>
      <c r="AD16" s="103"/>
      <c r="AE16" s="103"/>
      <c r="AF16" s="22" t="str">
        <f>IF(小学生の部!H25="","","良好")</f>
        <v/>
      </c>
      <c r="AG16" s="24">
        <v>13</v>
      </c>
      <c r="AH16" s="22"/>
      <c r="AI16" s="100" t="str">
        <f>IF(小学生の部!M25="","",小学生の部!M25)</f>
        <v/>
      </c>
      <c r="AJ16" s="101"/>
      <c r="AK16" s="101"/>
      <c r="AL16" s="101"/>
      <c r="AM16" s="102"/>
      <c r="AN16" s="27" t="str">
        <f>IF(小学生の部!M25="","","女")</f>
        <v/>
      </c>
      <c r="AO16" s="25" t="str">
        <f>IF(小学生の部!M25="","",小学生の部!O25)</f>
        <v/>
      </c>
      <c r="AP16" s="22" t="str">
        <f>IF(小学生の部!M25="","","/")</f>
        <v/>
      </c>
      <c r="AQ16" s="103" t="str">
        <f>IF(小学生の部!M25="","","小学生高学年女子")</f>
        <v/>
      </c>
      <c r="AR16" s="103"/>
      <c r="AS16" s="103" t="str">
        <f>IF(小学生の部!M25="","",小学生の部!N25)</f>
        <v/>
      </c>
      <c r="AT16" s="103"/>
      <c r="AU16" s="103"/>
      <c r="AV16" s="22" t="str">
        <f>IF(小学生の部!M25="","","良好")</f>
        <v/>
      </c>
    </row>
    <row r="17" spans="1:48" ht="18" customHeight="1" x14ac:dyDescent="0.2">
      <c r="A17" s="24">
        <v>14</v>
      </c>
      <c r="B17" s="22"/>
      <c r="C17" s="100" t="str">
        <f>IF(小学生の部!B26="","",小学生の部!B26)</f>
        <v/>
      </c>
      <c r="D17" s="101" t="str">
        <f>IF(小学生の部!E26="","",小学生の部!E26)</f>
        <v/>
      </c>
      <c r="E17" s="101" t="str">
        <f>IF(小学生の部!F26="","",小学生の部!F26)</f>
        <v/>
      </c>
      <c r="F17" s="101">
        <f>IF(小学生の部!G26="","",小学生の部!G26)</f>
        <v>14</v>
      </c>
      <c r="G17" s="102" t="str">
        <f>IF(小学生の部!H26="","",小学生の部!H26)</f>
        <v/>
      </c>
      <c r="H17" s="27" t="str">
        <f>IF(小学生の部!B26="","",小学生の部!D26)</f>
        <v/>
      </c>
      <c r="I17" s="25" t="str">
        <f>IF(小学生の部!B26="","",小学生の部!E26)</f>
        <v/>
      </c>
      <c r="J17" s="22" t="str">
        <f>IF(小学生の部!B26="","","/")</f>
        <v/>
      </c>
      <c r="K17" s="103" t="str">
        <f>IF(小学生の部!B26="","","小学生低学年男女")</f>
        <v/>
      </c>
      <c r="L17" s="103"/>
      <c r="M17" s="103" t="str">
        <f>IF(小学生の部!B26="","",小学生の部!C26)</f>
        <v/>
      </c>
      <c r="N17" s="103"/>
      <c r="O17" s="103"/>
      <c r="P17" s="22" t="str">
        <f>IF(小学生の部!B26="","","良好")</f>
        <v/>
      </c>
      <c r="Q17" s="24">
        <v>14</v>
      </c>
      <c r="R17" s="22"/>
      <c r="S17" s="100" t="str">
        <f>IF(小学生の部!H26="","",小学生の部!H26)</f>
        <v/>
      </c>
      <c r="T17" s="101"/>
      <c r="U17" s="101"/>
      <c r="V17" s="101"/>
      <c r="W17" s="102"/>
      <c r="X17" s="27" t="str">
        <f>IF(小学生の部!H26="","","男")</f>
        <v/>
      </c>
      <c r="Y17" s="25" t="str">
        <f>IF(小学生の部!H26="","",小学生の部!J26)</f>
        <v/>
      </c>
      <c r="Z17" s="22" t="str">
        <f>IF(小学生の部!H26="","","/")</f>
        <v/>
      </c>
      <c r="AA17" s="103" t="str">
        <f>IF(小学生の部!H26="","","小学生高学年男子")</f>
        <v/>
      </c>
      <c r="AB17" s="103"/>
      <c r="AC17" s="103" t="str">
        <f>IF(小学生の部!H26="","",小学生の部!I26)</f>
        <v/>
      </c>
      <c r="AD17" s="103"/>
      <c r="AE17" s="103"/>
      <c r="AF17" s="22" t="str">
        <f>IF(小学生の部!H26="","","良好")</f>
        <v/>
      </c>
      <c r="AG17" s="24">
        <v>14</v>
      </c>
      <c r="AH17" s="22"/>
      <c r="AI17" s="100" t="str">
        <f>IF(小学生の部!M26="","",小学生の部!M26)</f>
        <v/>
      </c>
      <c r="AJ17" s="101"/>
      <c r="AK17" s="101"/>
      <c r="AL17" s="101"/>
      <c r="AM17" s="102"/>
      <c r="AN17" s="27" t="str">
        <f>IF(小学生の部!M26="","","女")</f>
        <v/>
      </c>
      <c r="AO17" s="25" t="str">
        <f>IF(小学生の部!M26="","",小学生の部!O26)</f>
        <v/>
      </c>
      <c r="AP17" s="22" t="str">
        <f>IF(小学生の部!M26="","","/")</f>
        <v/>
      </c>
      <c r="AQ17" s="103" t="str">
        <f>IF(小学生の部!M26="","","小学生高学年女子")</f>
        <v/>
      </c>
      <c r="AR17" s="103"/>
      <c r="AS17" s="103" t="str">
        <f>IF(小学生の部!M26="","",小学生の部!N26)</f>
        <v/>
      </c>
      <c r="AT17" s="103"/>
      <c r="AU17" s="103"/>
      <c r="AV17" s="22" t="str">
        <f>IF(小学生の部!M26="","","良好")</f>
        <v/>
      </c>
    </row>
    <row r="18" spans="1:48" ht="18" customHeight="1" x14ac:dyDescent="0.2">
      <c r="A18" s="24">
        <v>15</v>
      </c>
      <c r="B18" s="22"/>
      <c r="C18" s="100" t="str">
        <f>IF(小学生の部!B27="","",小学生の部!B27)</f>
        <v/>
      </c>
      <c r="D18" s="101" t="str">
        <f>IF(小学生の部!E27="","",小学生の部!E27)</f>
        <v/>
      </c>
      <c r="E18" s="101" t="str">
        <f>IF(小学生の部!F27="","",小学生の部!F27)</f>
        <v/>
      </c>
      <c r="F18" s="101">
        <f>IF(小学生の部!G27="","",小学生の部!G27)</f>
        <v>15</v>
      </c>
      <c r="G18" s="102" t="str">
        <f>IF(小学生の部!H27="","",小学生の部!H27)</f>
        <v/>
      </c>
      <c r="H18" s="27" t="str">
        <f>IF(小学生の部!B27="","",小学生の部!D27)</f>
        <v/>
      </c>
      <c r="I18" s="25" t="str">
        <f>IF(小学生の部!B27="","",小学生の部!E27)</f>
        <v/>
      </c>
      <c r="J18" s="22" t="str">
        <f>IF(小学生の部!B27="","","/")</f>
        <v/>
      </c>
      <c r="K18" s="103" t="str">
        <f>IF(小学生の部!B27="","","小学生低学年男女")</f>
        <v/>
      </c>
      <c r="L18" s="103"/>
      <c r="M18" s="103" t="str">
        <f>IF(小学生の部!B27="","",小学生の部!C27)</f>
        <v/>
      </c>
      <c r="N18" s="103"/>
      <c r="O18" s="103"/>
      <c r="P18" s="22" t="str">
        <f>IF(小学生の部!B27="","","良好")</f>
        <v/>
      </c>
      <c r="Q18" s="24">
        <v>15</v>
      </c>
      <c r="R18" s="22"/>
      <c r="S18" s="100" t="str">
        <f>IF(小学生の部!H27="","",小学生の部!H27)</f>
        <v/>
      </c>
      <c r="T18" s="101"/>
      <c r="U18" s="101"/>
      <c r="V18" s="101"/>
      <c r="W18" s="102"/>
      <c r="X18" s="27" t="str">
        <f>IF(小学生の部!H27="","","男")</f>
        <v/>
      </c>
      <c r="Y18" s="25" t="str">
        <f>IF(小学生の部!H27="","",小学生の部!J27)</f>
        <v/>
      </c>
      <c r="Z18" s="22" t="str">
        <f>IF(小学生の部!H27="","","/")</f>
        <v/>
      </c>
      <c r="AA18" s="103" t="str">
        <f>IF(小学生の部!H27="","","小学生高学年男子")</f>
        <v/>
      </c>
      <c r="AB18" s="103"/>
      <c r="AC18" s="103" t="str">
        <f>IF(小学生の部!H27="","",小学生の部!I27)</f>
        <v/>
      </c>
      <c r="AD18" s="103"/>
      <c r="AE18" s="103"/>
      <c r="AF18" s="22" t="str">
        <f>IF(小学生の部!H27="","","良好")</f>
        <v/>
      </c>
      <c r="AG18" s="24">
        <v>15</v>
      </c>
      <c r="AH18" s="22"/>
      <c r="AI18" s="100" t="str">
        <f>IF(小学生の部!M27="","",小学生の部!M27)</f>
        <v/>
      </c>
      <c r="AJ18" s="101"/>
      <c r="AK18" s="101"/>
      <c r="AL18" s="101"/>
      <c r="AM18" s="102"/>
      <c r="AN18" s="27" t="str">
        <f>IF(小学生の部!M27="","","女")</f>
        <v/>
      </c>
      <c r="AO18" s="25" t="str">
        <f>IF(小学生の部!M27="","",小学生の部!O27)</f>
        <v/>
      </c>
      <c r="AP18" s="22" t="str">
        <f>IF(小学生の部!M27="","","/")</f>
        <v/>
      </c>
      <c r="AQ18" s="103" t="str">
        <f>IF(小学生の部!M27="","","小学生高学年女子")</f>
        <v/>
      </c>
      <c r="AR18" s="103"/>
      <c r="AS18" s="103" t="str">
        <f>IF(小学生の部!M27="","",小学生の部!N27)</f>
        <v/>
      </c>
      <c r="AT18" s="103"/>
      <c r="AU18" s="103"/>
      <c r="AV18" s="22" t="str">
        <f>IF(小学生の部!M27="","","良好")</f>
        <v/>
      </c>
    </row>
    <row r="19" spans="1:48" ht="18" customHeight="1" x14ac:dyDescent="0.2">
      <c r="A19" s="24">
        <v>16</v>
      </c>
      <c r="B19" s="22"/>
      <c r="C19" s="100" t="str">
        <f>IF(小学生の部!B28="","",小学生の部!B28)</f>
        <v/>
      </c>
      <c r="D19" s="101" t="str">
        <f>IF(小学生の部!E28="","",小学生の部!E28)</f>
        <v/>
      </c>
      <c r="E19" s="101" t="str">
        <f>IF(小学生の部!F28="","",小学生の部!F28)</f>
        <v/>
      </c>
      <c r="F19" s="101">
        <f>IF(小学生の部!G28="","",小学生の部!G28)</f>
        <v>16</v>
      </c>
      <c r="G19" s="102" t="str">
        <f>IF(小学生の部!H28="","",小学生の部!H28)</f>
        <v/>
      </c>
      <c r="H19" s="27" t="str">
        <f>IF(小学生の部!B28="","",小学生の部!D28)</f>
        <v/>
      </c>
      <c r="I19" s="25" t="str">
        <f>IF(小学生の部!B28="","",小学生の部!E28)</f>
        <v/>
      </c>
      <c r="J19" s="22" t="str">
        <f>IF(小学生の部!B28="","","/")</f>
        <v/>
      </c>
      <c r="K19" s="103" t="str">
        <f>IF(小学生の部!B28="","","小学生低学年男女")</f>
        <v/>
      </c>
      <c r="L19" s="103"/>
      <c r="M19" s="103" t="str">
        <f>IF(小学生の部!B28="","",小学生の部!C28)</f>
        <v/>
      </c>
      <c r="N19" s="103"/>
      <c r="O19" s="103"/>
      <c r="P19" s="22" t="str">
        <f>IF(小学生の部!B28="","","良好")</f>
        <v/>
      </c>
      <c r="Q19" s="24">
        <v>16</v>
      </c>
      <c r="R19" s="22"/>
      <c r="S19" s="100" t="str">
        <f>IF(小学生の部!H28="","",小学生の部!H28)</f>
        <v/>
      </c>
      <c r="T19" s="101"/>
      <c r="U19" s="101"/>
      <c r="V19" s="101"/>
      <c r="W19" s="102"/>
      <c r="X19" s="27" t="str">
        <f>IF(小学生の部!H28="","","男")</f>
        <v/>
      </c>
      <c r="Y19" s="25" t="str">
        <f>IF(小学生の部!H28="","",小学生の部!J28)</f>
        <v/>
      </c>
      <c r="Z19" s="22" t="str">
        <f>IF(小学生の部!H28="","","/")</f>
        <v/>
      </c>
      <c r="AA19" s="103" t="str">
        <f>IF(小学生の部!H28="","","小学生高学年男子")</f>
        <v/>
      </c>
      <c r="AB19" s="103"/>
      <c r="AC19" s="103" t="str">
        <f>IF(小学生の部!H28="","",小学生の部!I28)</f>
        <v/>
      </c>
      <c r="AD19" s="103"/>
      <c r="AE19" s="103"/>
      <c r="AF19" s="22" t="str">
        <f>IF(小学生の部!H28="","","良好")</f>
        <v/>
      </c>
      <c r="AG19" s="24">
        <v>16</v>
      </c>
      <c r="AH19" s="22"/>
      <c r="AI19" s="100" t="str">
        <f>IF(小学生の部!M28="","",小学生の部!M28)</f>
        <v/>
      </c>
      <c r="AJ19" s="101"/>
      <c r="AK19" s="101"/>
      <c r="AL19" s="101"/>
      <c r="AM19" s="102"/>
      <c r="AN19" s="27" t="str">
        <f>IF(小学生の部!M28="","","女")</f>
        <v/>
      </c>
      <c r="AO19" s="25" t="str">
        <f>IF(小学生の部!M28="","",小学生の部!O28)</f>
        <v/>
      </c>
      <c r="AP19" s="22" t="str">
        <f>IF(小学生の部!M28="","","/")</f>
        <v/>
      </c>
      <c r="AQ19" s="103" t="str">
        <f>IF(小学生の部!M28="","","小学生高学年女子")</f>
        <v/>
      </c>
      <c r="AR19" s="103"/>
      <c r="AS19" s="103" t="str">
        <f>IF(小学生の部!M28="","",小学生の部!N28)</f>
        <v/>
      </c>
      <c r="AT19" s="103"/>
      <c r="AU19" s="103"/>
      <c r="AV19" s="22" t="str">
        <f>IF(小学生の部!M28="","","良好")</f>
        <v/>
      </c>
    </row>
    <row r="20" spans="1:48" ht="18" customHeight="1" x14ac:dyDescent="0.2">
      <c r="A20" s="24">
        <v>17</v>
      </c>
      <c r="B20" s="22"/>
      <c r="C20" s="100" t="str">
        <f>IF(小学生の部!B29="","",小学生の部!B29)</f>
        <v/>
      </c>
      <c r="D20" s="101" t="str">
        <f>IF(小学生の部!E29="","",小学生の部!E29)</f>
        <v/>
      </c>
      <c r="E20" s="101" t="str">
        <f>IF(小学生の部!F29="","",小学生の部!F29)</f>
        <v/>
      </c>
      <c r="F20" s="101">
        <f>IF(小学生の部!G29="","",小学生の部!G29)</f>
        <v>17</v>
      </c>
      <c r="G20" s="102" t="str">
        <f>IF(小学生の部!H29="","",小学生の部!H29)</f>
        <v/>
      </c>
      <c r="H20" s="27" t="str">
        <f>IF(小学生の部!B29="","",小学生の部!D29)</f>
        <v/>
      </c>
      <c r="I20" s="25" t="str">
        <f>IF(小学生の部!B29="","",小学生の部!E29)</f>
        <v/>
      </c>
      <c r="J20" s="22" t="str">
        <f>IF(小学生の部!B29="","","/")</f>
        <v/>
      </c>
      <c r="K20" s="103" t="str">
        <f>IF(小学生の部!B29="","","小学生低学年男女")</f>
        <v/>
      </c>
      <c r="L20" s="103"/>
      <c r="M20" s="103" t="str">
        <f>IF(小学生の部!B29="","",小学生の部!C29)</f>
        <v/>
      </c>
      <c r="N20" s="103"/>
      <c r="O20" s="103"/>
      <c r="P20" s="22" t="str">
        <f>IF(小学生の部!B29="","","良好")</f>
        <v/>
      </c>
      <c r="Q20" s="24">
        <v>17</v>
      </c>
      <c r="R20" s="22"/>
      <c r="S20" s="100" t="str">
        <f>IF(小学生の部!H29="","",小学生の部!H29)</f>
        <v/>
      </c>
      <c r="T20" s="101"/>
      <c r="U20" s="101"/>
      <c r="V20" s="101"/>
      <c r="W20" s="102"/>
      <c r="X20" s="27" t="str">
        <f>IF(小学生の部!H29="","","男")</f>
        <v/>
      </c>
      <c r="Y20" s="25" t="str">
        <f>IF(小学生の部!H29="","",小学生の部!J29)</f>
        <v/>
      </c>
      <c r="Z20" s="22" t="str">
        <f>IF(小学生の部!H29="","","/")</f>
        <v/>
      </c>
      <c r="AA20" s="103" t="str">
        <f>IF(小学生の部!H29="","","小学生高学年男子")</f>
        <v/>
      </c>
      <c r="AB20" s="103"/>
      <c r="AC20" s="103" t="str">
        <f>IF(小学生の部!H29="","",小学生の部!I29)</f>
        <v/>
      </c>
      <c r="AD20" s="103"/>
      <c r="AE20" s="103"/>
      <c r="AF20" s="22" t="str">
        <f>IF(小学生の部!H29="","","良好")</f>
        <v/>
      </c>
      <c r="AG20" s="24">
        <v>17</v>
      </c>
      <c r="AH20" s="22"/>
      <c r="AI20" s="100" t="str">
        <f>IF(小学生の部!M29="","",小学生の部!M29)</f>
        <v/>
      </c>
      <c r="AJ20" s="101"/>
      <c r="AK20" s="101"/>
      <c r="AL20" s="101"/>
      <c r="AM20" s="102"/>
      <c r="AN20" s="27" t="str">
        <f>IF(小学生の部!M29="","","女")</f>
        <v/>
      </c>
      <c r="AO20" s="25" t="str">
        <f>IF(小学生の部!M29="","",小学生の部!O29)</f>
        <v/>
      </c>
      <c r="AP20" s="22" t="str">
        <f>IF(小学生の部!M29="","","/")</f>
        <v/>
      </c>
      <c r="AQ20" s="103" t="str">
        <f>IF(小学生の部!M29="","","小学生高学年女子")</f>
        <v/>
      </c>
      <c r="AR20" s="103"/>
      <c r="AS20" s="103" t="str">
        <f>IF(小学生の部!M29="","",小学生の部!N29)</f>
        <v/>
      </c>
      <c r="AT20" s="103"/>
      <c r="AU20" s="103"/>
      <c r="AV20" s="22" t="str">
        <f>IF(小学生の部!M29="","","良好")</f>
        <v/>
      </c>
    </row>
    <row r="21" spans="1:48" ht="18" customHeight="1" x14ac:dyDescent="0.2">
      <c r="A21" s="24">
        <v>18</v>
      </c>
      <c r="B21" s="22"/>
      <c r="C21" s="100" t="str">
        <f>IF(小学生の部!B30="","",小学生の部!B30)</f>
        <v/>
      </c>
      <c r="D21" s="101" t="str">
        <f>IF(小学生の部!E30="","",小学生の部!E30)</f>
        <v/>
      </c>
      <c r="E21" s="101" t="str">
        <f>IF(小学生の部!F30="","",小学生の部!F30)</f>
        <v/>
      </c>
      <c r="F21" s="101">
        <f>IF(小学生の部!G30="","",小学生の部!G30)</f>
        <v>18</v>
      </c>
      <c r="G21" s="102" t="str">
        <f>IF(小学生の部!H30="","",小学生の部!H30)</f>
        <v/>
      </c>
      <c r="H21" s="27" t="str">
        <f>IF(小学生の部!B30="","",小学生の部!D30)</f>
        <v/>
      </c>
      <c r="I21" s="25" t="str">
        <f>IF(小学生の部!B30="","",小学生の部!E30)</f>
        <v/>
      </c>
      <c r="J21" s="22" t="str">
        <f>IF(小学生の部!B30="","","/")</f>
        <v/>
      </c>
      <c r="K21" s="103" t="str">
        <f>IF(小学生の部!B30="","","小学生低学年男女")</f>
        <v/>
      </c>
      <c r="L21" s="103"/>
      <c r="M21" s="103" t="str">
        <f>IF(小学生の部!B30="","",小学生の部!C30)</f>
        <v/>
      </c>
      <c r="N21" s="103"/>
      <c r="O21" s="103"/>
      <c r="P21" s="22" t="str">
        <f>IF(小学生の部!B30="","","良好")</f>
        <v/>
      </c>
      <c r="Q21" s="24">
        <v>18</v>
      </c>
      <c r="R21" s="22"/>
      <c r="S21" s="100" t="str">
        <f>IF(小学生の部!H30="","",小学生の部!H30)</f>
        <v/>
      </c>
      <c r="T21" s="101"/>
      <c r="U21" s="101"/>
      <c r="V21" s="101"/>
      <c r="W21" s="102"/>
      <c r="X21" s="27" t="str">
        <f>IF(小学生の部!H30="","","男")</f>
        <v/>
      </c>
      <c r="Y21" s="25" t="str">
        <f>IF(小学生の部!H30="","",小学生の部!J30)</f>
        <v/>
      </c>
      <c r="Z21" s="22" t="str">
        <f>IF(小学生の部!H30="","","/")</f>
        <v/>
      </c>
      <c r="AA21" s="103" t="str">
        <f>IF(小学生の部!H30="","","小学生高学年男子")</f>
        <v/>
      </c>
      <c r="AB21" s="103"/>
      <c r="AC21" s="103" t="str">
        <f>IF(小学生の部!H30="","",小学生の部!I30)</f>
        <v/>
      </c>
      <c r="AD21" s="103"/>
      <c r="AE21" s="103"/>
      <c r="AF21" s="22" t="str">
        <f>IF(小学生の部!H30="","","良好")</f>
        <v/>
      </c>
      <c r="AG21" s="24">
        <v>18</v>
      </c>
      <c r="AH21" s="22"/>
      <c r="AI21" s="100" t="str">
        <f>IF(小学生の部!M30="","",小学生の部!M30)</f>
        <v/>
      </c>
      <c r="AJ21" s="101"/>
      <c r="AK21" s="101"/>
      <c r="AL21" s="101"/>
      <c r="AM21" s="102"/>
      <c r="AN21" s="27" t="str">
        <f>IF(小学生の部!M30="","","女")</f>
        <v/>
      </c>
      <c r="AO21" s="25" t="str">
        <f>IF(小学生の部!M30="","",小学生の部!O30)</f>
        <v/>
      </c>
      <c r="AP21" s="22" t="str">
        <f>IF(小学生の部!M30="","","/")</f>
        <v/>
      </c>
      <c r="AQ21" s="103" t="str">
        <f>IF(小学生の部!M30="","","小学生高学年女子")</f>
        <v/>
      </c>
      <c r="AR21" s="103"/>
      <c r="AS21" s="103" t="str">
        <f>IF(小学生の部!M30="","",小学生の部!N30)</f>
        <v/>
      </c>
      <c r="AT21" s="103"/>
      <c r="AU21" s="103"/>
      <c r="AV21" s="22" t="str">
        <f>IF(小学生の部!M30="","","良好")</f>
        <v/>
      </c>
    </row>
    <row r="22" spans="1:48" ht="18" customHeight="1" x14ac:dyDescent="0.2">
      <c r="A22" s="24">
        <v>19</v>
      </c>
      <c r="B22" s="22"/>
      <c r="C22" s="100" t="str">
        <f>IF(小学生の部!B31="","",小学生の部!B31)</f>
        <v/>
      </c>
      <c r="D22" s="101" t="str">
        <f>IF(小学生の部!E31="","",小学生の部!E31)</f>
        <v/>
      </c>
      <c r="E22" s="101" t="str">
        <f>IF(小学生の部!F31="","",小学生の部!F31)</f>
        <v/>
      </c>
      <c r="F22" s="101">
        <f>IF(小学生の部!G31="","",小学生の部!G31)</f>
        <v>19</v>
      </c>
      <c r="G22" s="102" t="str">
        <f>IF(小学生の部!H31="","",小学生の部!H31)</f>
        <v/>
      </c>
      <c r="H22" s="27" t="str">
        <f>IF(小学生の部!B31="","",小学生の部!D31)</f>
        <v/>
      </c>
      <c r="I22" s="25" t="str">
        <f>IF(小学生の部!B31="","",小学生の部!E31)</f>
        <v/>
      </c>
      <c r="J22" s="22" t="str">
        <f>IF(小学生の部!B31="","","/")</f>
        <v/>
      </c>
      <c r="K22" s="103" t="str">
        <f>IF(小学生の部!B31="","","小学生低学年男女")</f>
        <v/>
      </c>
      <c r="L22" s="103"/>
      <c r="M22" s="103" t="str">
        <f>IF(小学生の部!B31="","",小学生の部!C31)</f>
        <v/>
      </c>
      <c r="N22" s="103"/>
      <c r="O22" s="103"/>
      <c r="P22" s="22" t="str">
        <f>IF(小学生の部!B31="","","良好")</f>
        <v/>
      </c>
      <c r="Q22" s="24">
        <v>19</v>
      </c>
      <c r="R22" s="22"/>
      <c r="S22" s="100" t="str">
        <f>IF(小学生の部!H31="","",小学生の部!H31)</f>
        <v/>
      </c>
      <c r="T22" s="101"/>
      <c r="U22" s="101"/>
      <c r="V22" s="101"/>
      <c r="W22" s="102"/>
      <c r="X22" s="27" t="str">
        <f>IF(小学生の部!H31="","","男")</f>
        <v/>
      </c>
      <c r="Y22" s="25" t="str">
        <f>IF(小学生の部!H31="","",小学生の部!J31)</f>
        <v/>
      </c>
      <c r="Z22" s="22" t="str">
        <f>IF(小学生の部!H31="","","/")</f>
        <v/>
      </c>
      <c r="AA22" s="103" t="str">
        <f>IF(小学生の部!H31="","","小学生高学年男子")</f>
        <v/>
      </c>
      <c r="AB22" s="103"/>
      <c r="AC22" s="103" t="str">
        <f>IF(小学生の部!H31="","",小学生の部!I31)</f>
        <v/>
      </c>
      <c r="AD22" s="103"/>
      <c r="AE22" s="103"/>
      <c r="AF22" s="22" t="str">
        <f>IF(小学生の部!H31="","","良好")</f>
        <v/>
      </c>
      <c r="AG22" s="24">
        <v>19</v>
      </c>
      <c r="AH22" s="22"/>
      <c r="AI22" s="100" t="str">
        <f>IF(小学生の部!M31="","",小学生の部!M31)</f>
        <v/>
      </c>
      <c r="AJ22" s="101"/>
      <c r="AK22" s="101"/>
      <c r="AL22" s="101"/>
      <c r="AM22" s="102"/>
      <c r="AN22" s="27" t="str">
        <f>IF(小学生の部!M31="","","女")</f>
        <v/>
      </c>
      <c r="AO22" s="25" t="str">
        <f>IF(小学生の部!M31="","",小学生の部!O31)</f>
        <v/>
      </c>
      <c r="AP22" s="22" t="str">
        <f>IF(小学生の部!M31="","","/")</f>
        <v/>
      </c>
      <c r="AQ22" s="103" t="str">
        <f>IF(小学生の部!M31="","","小学生高学年女子")</f>
        <v/>
      </c>
      <c r="AR22" s="103"/>
      <c r="AS22" s="103" t="str">
        <f>IF(小学生の部!M31="","",小学生の部!N31)</f>
        <v/>
      </c>
      <c r="AT22" s="103"/>
      <c r="AU22" s="103"/>
      <c r="AV22" s="22" t="str">
        <f>IF(小学生の部!M31="","","良好")</f>
        <v/>
      </c>
    </row>
    <row r="23" spans="1:48" ht="18" customHeight="1" x14ac:dyDescent="0.2">
      <c r="A23" s="24">
        <v>20</v>
      </c>
      <c r="B23" s="22"/>
      <c r="C23" s="100" t="str">
        <f>IF(小学生の部!B32="","",小学生の部!B32)</f>
        <v/>
      </c>
      <c r="D23" s="101" t="str">
        <f>IF(小学生の部!E32="","",小学生の部!E32)</f>
        <v/>
      </c>
      <c r="E23" s="101" t="str">
        <f>IF(小学生の部!F32="","",小学生の部!F32)</f>
        <v/>
      </c>
      <c r="F23" s="101">
        <f>IF(小学生の部!G32="","",小学生の部!G32)</f>
        <v>20</v>
      </c>
      <c r="G23" s="102" t="str">
        <f>IF(小学生の部!H32="","",小学生の部!H32)</f>
        <v/>
      </c>
      <c r="H23" s="27" t="str">
        <f>IF(小学生の部!B32="","",小学生の部!D32)</f>
        <v/>
      </c>
      <c r="I23" s="25" t="str">
        <f>IF(小学生の部!B32="","",小学生の部!E32)</f>
        <v/>
      </c>
      <c r="J23" s="22" t="str">
        <f>IF(小学生の部!B32="","","/")</f>
        <v/>
      </c>
      <c r="K23" s="103" t="str">
        <f>IF(小学生の部!B32="","","小学生低学年男女")</f>
        <v/>
      </c>
      <c r="L23" s="103"/>
      <c r="M23" s="103" t="str">
        <f>IF(小学生の部!B32="","",小学生の部!C32)</f>
        <v/>
      </c>
      <c r="N23" s="103"/>
      <c r="O23" s="103"/>
      <c r="P23" s="22" t="str">
        <f>IF(小学生の部!B32="","","良好")</f>
        <v/>
      </c>
      <c r="Q23" s="24">
        <v>20</v>
      </c>
      <c r="R23" s="22"/>
      <c r="S23" s="100" t="str">
        <f>IF(小学生の部!H32="","",小学生の部!H32)</f>
        <v/>
      </c>
      <c r="T23" s="101"/>
      <c r="U23" s="101"/>
      <c r="V23" s="101"/>
      <c r="W23" s="102"/>
      <c r="X23" s="27" t="str">
        <f>IF(小学生の部!H32="","","男")</f>
        <v/>
      </c>
      <c r="Y23" s="25" t="str">
        <f>IF(小学生の部!H32="","",小学生の部!J32)</f>
        <v/>
      </c>
      <c r="Z23" s="22" t="str">
        <f>IF(小学生の部!H32="","","/")</f>
        <v/>
      </c>
      <c r="AA23" s="103" t="str">
        <f>IF(小学生の部!H32="","","小学生高学年男子")</f>
        <v/>
      </c>
      <c r="AB23" s="103"/>
      <c r="AC23" s="103" t="str">
        <f>IF(小学生の部!H32="","",小学生の部!I32)</f>
        <v/>
      </c>
      <c r="AD23" s="103"/>
      <c r="AE23" s="103"/>
      <c r="AF23" s="22" t="str">
        <f>IF(小学生の部!H32="","","良好")</f>
        <v/>
      </c>
      <c r="AG23" s="24">
        <v>20</v>
      </c>
      <c r="AH23" s="22"/>
      <c r="AI23" s="100" t="str">
        <f>IF(小学生の部!M32="","",小学生の部!M32)</f>
        <v/>
      </c>
      <c r="AJ23" s="101"/>
      <c r="AK23" s="101"/>
      <c r="AL23" s="101"/>
      <c r="AM23" s="102"/>
      <c r="AN23" s="27" t="str">
        <f>IF(小学生の部!M32="","","女")</f>
        <v/>
      </c>
      <c r="AO23" s="25" t="str">
        <f>IF(小学生の部!M32="","",小学生の部!O32)</f>
        <v/>
      </c>
      <c r="AP23" s="22" t="str">
        <f>IF(小学生の部!M32="","","/")</f>
        <v/>
      </c>
      <c r="AQ23" s="103" t="str">
        <f>IF(小学生の部!M32="","","小学生高学年女子")</f>
        <v/>
      </c>
      <c r="AR23" s="103"/>
      <c r="AS23" s="103" t="str">
        <f>IF(小学生の部!M32="","",小学生の部!N32)</f>
        <v/>
      </c>
      <c r="AT23" s="103"/>
      <c r="AU23" s="103"/>
      <c r="AV23" s="22" t="str">
        <f>IF(小学生の部!M32="","","良好")</f>
        <v/>
      </c>
    </row>
    <row r="24" spans="1:48" ht="18" customHeight="1" x14ac:dyDescent="0.2">
      <c r="A24" s="24">
        <v>21</v>
      </c>
      <c r="B24" s="22"/>
      <c r="C24" s="100" t="str">
        <f>IF(小学生の部!B33="","",小学生の部!B33)</f>
        <v/>
      </c>
      <c r="D24" s="101" t="str">
        <f>IF(小学生の部!E33="","",小学生の部!E33)</f>
        <v/>
      </c>
      <c r="E24" s="101" t="str">
        <f>IF(小学生の部!F33="","",小学生の部!F33)</f>
        <v/>
      </c>
      <c r="F24" s="101">
        <f>IF(小学生の部!G33="","",小学生の部!G33)</f>
        <v>21</v>
      </c>
      <c r="G24" s="102" t="str">
        <f>IF(小学生の部!H33="","",小学生の部!H33)</f>
        <v/>
      </c>
      <c r="H24" s="27" t="str">
        <f>IF(小学生の部!B33="","",小学生の部!D33)</f>
        <v/>
      </c>
      <c r="I24" s="25" t="str">
        <f>IF(小学生の部!B33="","",小学生の部!E33)</f>
        <v/>
      </c>
      <c r="J24" s="22" t="str">
        <f>IF(小学生の部!B33="","","/")</f>
        <v/>
      </c>
      <c r="K24" s="103" t="str">
        <f>IF(小学生の部!B33="","","小学生低学年男女")</f>
        <v/>
      </c>
      <c r="L24" s="103"/>
      <c r="M24" s="103" t="str">
        <f>IF(小学生の部!B33="","",小学生の部!C33)</f>
        <v/>
      </c>
      <c r="N24" s="103"/>
      <c r="O24" s="103"/>
      <c r="P24" s="22" t="str">
        <f>IF(小学生の部!B33="","","良好")</f>
        <v/>
      </c>
      <c r="Q24" s="24">
        <v>21</v>
      </c>
      <c r="R24" s="22"/>
      <c r="S24" s="100" t="str">
        <f>IF(小学生の部!H33="","",小学生の部!H33)</f>
        <v/>
      </c>
      <c r="T24" s="101"/>
      <c r="U24" s="101"/>
      <c r="V24" s="101"/>
      <c r="W24" s="102"/>
      <c r="X24" s="27" t="str">
        <f>IF(小学生の部!H33="","","男")</f>
        <v/>
      </c>
      <c r="Y24" s="25" t="str">
        <f>IF(小学生の部!H33="","",小学生の部!J33)</f>
        <v/>
      </c>
      <c r="Z24" s="22" t="str">
        <f>IF(小学生の部!H33="","","/")</f>
        <v/>
      </c>
      <c r="AA24" s="103" t="str">
        <f>IF(小学生の部!H33="","","小学生高学年男子")</f>
        <v/>
      </c>
      <c r="AB24" s="103"/>
      <c r="AC24" s="103" t="str">
        <f>IF(小学生の部!H33="","",小学生の部!I33)</f>
        <v/>
      </c>
      <c r="AD24" s="103"/>
      <c r="AE24" s="103"/>
      <c r="AF24" s="22" t="str">
        <f>IF(小学生の部!H33="","","良好")</f>
        <v/>
      </c>
      <c r="AG24" s="24">
        <v>21</v>
      </c>
      <c r="AH24" s="22"/>
      <c r="AI24" s="100" t="str">
        <f>IF(小学生の部!M33="","",小学生の部!M33)</f>
        <v/>
      </c>
      <c r="AJ24" s="101"/>
      <c r="AK24" s="101"/>
      <c r="AL24" s="101"/>
      <c r="AM24" s="102"/>
      <c r="AN24" s="27" t="str">
        <f>IF(小学生の部!M33="","","女")</f>
        <v/>
      </c>
      <c r="AO24" s="25" t="str">
        <f>IF(小学生の部!M33="","",小学生の部!O33)</f>
        <v/>
      </c>
      <c r="AP24" s="22" t="str">
        <f>IF(小学生の部!M33="","","/")</f>
        <v/>
      </c>
      <c r="AQ24" s="103" t="str">
        <f>IF(小学生の部!M33="","","小学生高学年女子")</f>
        <v/>
      </c>
      <c r="AR24" s="103"/>
      <c r="AS24" s="103" t="str">
        <f>IF(小学生の部!M33="","",小学生の部!N33)</f>
        <v/>
      </c>
      <c r="AT24" s="103"/>
      <c r="AU24" s="103"/>
      <c r="AV24" s="22" t="str">
        <f>IF(小学生の部!M33="","","良好")</f>
        <v/>
      </c>
    </row>
    <row r="25" spans="1:48" ht="18" customHeight="1" x14ac:dyDescent="0.2">
      <c r="A25" s="24">
        <v>22</v>
      </c>
      <c r="B25" s="22"/>
      <c r="C25" s="100" t="str">
        <f>IF(小学生の部!B34="","",小学生の部!B34)</f>
        <v/>
      </c>
      <c r="D25" s="101" t="str">
        <f>IF(小学生の部!E34="","",小学生の部!E34)</f>
        <v/>
      </c>
      <c r="E25" s="101" t="str">
        <f>IF(小学生の部!F34="","",小学生の部!F34)</f>
        <v/>
      </c>
      <c r="F25" s="101">
        <f>IF(小学生の部!G34="","",小学生の部!G34)</f>
        <v>22</v>
      </c>
      <c r="G25" s="102" t="str">
        <f>IF(小学生の部!H34="","",小学生の部!H34)</f>
        <v/>
      </c>
      <c r="H25" s="27" t="str">
        <f>IF(小学生の部!B34="","",小学生の部!D34)</f>
        <v/>
      </c>
      <c r="I25" s="25" t="str">
        <f>IF(小学生の部!B34="","",小学生の部!E34)</f>
        <v/>
      </c>
      <c r="J25" s="22" t="str">
        <f>IF(小学生の部!B34="","","/")</f>
        <v/>
      </c>
      <c r="K25" s="103" t="str">
        <f>IF(小学生の部!B34="","","小学生低学年男女")</f>
        <v/>
      </c>
      <c r="L25" s="103"/>
      <c r="M25" s="103" t="str">
        <f>IF(小学生の部!B34="","",小学生の部!C34)</f>
        <v/>
      </c>
      <c r="N25" s="103"/>
      <c r="O25" s="103"/>
      <c r="P25" s="22" t="str">
        <f>IF(小学生の部!B34="","","良好")</f>
        <v/>
      </c>
      <c r="Q25" s="24">
        <v>22</v>
      </c>
      <c r="R25" s="22"/>
      <c r="S25" s="100" t="str">
        <f>IF(小学生の部!H34="","",小学生の部!H34)</f>
        <v/>
      </c>
      <c r="T25" s="101"/>
      <c r="U25" s="101"/>
      <c r="V25" s="101"/>
      <c r="W25" s="102"/>
      <c r="X25" s="27" t="str">
        <f>IF(小学生の部!H34="","","男")</f>
        <v/>
      </c>
      <c r="Y25" s="25" t="str">
        <f>IF(小学生の部!H34="","",小学生の部!J34)</f>
        <v/>
      </c>
      <c r="Z25" s="22" t="str">
        <f>IF(小学生の部!H34="","","/")</f>
        <v/>
      </c>
      <c r="AA25" s="103" t="str">
        <f>IF(小学生の部!H34="","","小学生高学年男子")</f>
        <v/>
      </c>
      <c r="AB25" s="103"/>
      <c r="AC25" s="103" t="str">
        <f>IF(小学生の部!H34="","",小学生の部!I34)</f>
        <v/>
      </c>
      <c r="AD25" s="103"/>
      <c r="AE25" s="103"/>
      <c r="AF25" s="22" t="str">
        <f>IF(小学生の部!H34="","","良好")</f>
        <v/>
      </c>
      <c r="AG25" s="24">
        <v>22</v>
      </c>
      <c r="AH25" s="22"/>
      <c r="AI25" s="100" t="str">
        <f>IF(小学生の部!M34="","",小学生の部!M34)</f>
        <v/>
      </c>
      <c r="AJ25" s="101"/>
      <c r="AK25" s="101"/>
      <c r="AL25" s="101"/>
      <c r="AM25" s="102"/>
      <c r="AN25" s="27" t="str">
        <f>IF(小学生の部!M34="","","女")</f>
        <v/>
      </c>
      <c r="AO25" s="25" t="str">
        <f>IF(小学生の部!M34="","",小学生の部!O34)</f>
        <v/>
      </c>
      <c r="AP25" s="22" t="str">
        <f>IF(小学生の部!M34="","","/")</f>
        <v/>
      </c>
      <c r="AQ25" s="103" t="str">
        <f>IF(小学生の部!M34="","","小学生高学年女子")</f>
        <v/>
      </c>
      <c r="AR25" s="103"/>
      <c r="AS25" s="103" t="str">
        <f>IF(小学生の部!M34="","",小学生の部!N34)</f>
        <v/>
      </c>
      <c r="AT25" s="103"/>
      <c r="AU25" s="103"/>
      <c r="AV25" s="22" t="str">
        <f>IF(小学生の部!M34="","","良好")</f>
        <v/>
      </c>
    </row>
    <row r="26" spans="1:48" ht="18" customHeight="1" x14ac:dyDescent="0.2">
      <c r="A26" s="24">
        <v>23</v>
      </c>
      <c r="B26" s="22"/>
      <c r="C26" s="100" t="str">
        <f>IF(小学生の部!B35="","",小学生の部!B35)</f>
        <v/>
      </c>
      <c r="D26" s="101" t="str">
        <f>IF(小学生の部!E35="","",小学生の部!E35)</f>
        <v/>
      </c>
      <c r="E26" s="101" t="str">
        <f>IF(小学生の部!F35="","",小学生の部!F35)</f>
        <v/>
      </c>
      <c r="F26" s="101">
        <f>IF(小学生の部!G35="","",小学生の部!G35)</f>
        <v>23</v>
      </c>
      <c r="G26" s="102" t="str">
        <f>IF(小学生の部!H35="","",小学生の部!H35)</f>
        <v/>
      </c>
      <c r="H26" s="27" t="str">
        <f>IF(小学生の部!B35="","",小学生の部!D35)</f>
        <v/>
      </c>
      <c r="I26" s="25" t="str">
        <f>IF(小学生の部!B35="","",小学生の部!E35)</f>
        <v/>
      </c>
      <c r="J26" s="22" t="str">
        <f>IF(小学生の部!B35="","","/")</f>
        <v/>
      </c>
      <c r="K26" s="103" t="str">
        <f>IF(小学生の部!B35="","","小学生低学年男女")</f>
        <v/>
      </c>
      <c r="L26" s="103"/>
      <c r="M26" s="103" t="str">
        <f>IF(小学生の部!B35="","",小学生の部!C35)</f>
        <v/>
      </c>
      <c r="N26" s="103"/>
      <c r="O26" s="103"/>
      <c r="P26" s="22" t="str">
        <f>IF(小学生の部!B35="","","良好")</f>
        <v/>
      </c>
      <c r="Q26" s="24">
        <v>23</v>
      </c>
      <c r="R26" s="22"/>
      <c r="S26" s="100" t="str">
        <f>IF(小学生の部!H35="","",小学生の部!H35)</f>
        <v/>
      </c>
      <c r="T26" s="101"/>
      <c r="U26" s="101"/>
      <c r="V26" s="101"/>
      <c r="W26" s="102"/>
      <c r="X26" s="27" t="str">
        <f>IF(小学生の部!H35="","","男")</f>
        <v/>
      </c>
      <c r="Y26" s="25" t="str">
        <f>IF(小学生の部!H35="","",小学生の部!J35)</f>
        <v/>
      </c>
      <c r="Z26" s="22" t="str">
        <f>IF(小学生の部!H35="","","/")</f>
        <v/>
      </c>
      <c r="AA26" s="103" t="str">
        <f>IF(小学生の部!H35="","","小学生高学年男子")</f>
        <v/>
      </c>
      <c r="AB26" s="103"/>
      <c r="AC26" s="103" t="str">
        <f>IF(小学生の部!H35="","",小学生の部!I35)</f>
        <v/>
      </c>
      <c r="AD26" s="103"/>
      <c r="AE26" s="103"/>
      <c r="AF26" s="22" t="str">
        <f>IF(小学生の部!H35="","","良好")</f>
        <v/>
      </c>
      <c r="AG26" s="24">
        <v>23</v>
      </c>
      <c r="AH26" s="22"/>
      <c r="AI26" s="100" t="str">
        <f>IF(小学生の部!M35="","",小学生の部!M35)</f>
        <v/>
      </c>
      <c r="AJ26" s="101"/>
      <c r="AK26" s="101"/>
      <c r="AL26" s="101"/>
      <c r="AM26" s="102"/>
      <c r="AN26" s="27" t="str">
        <f>IF(小学生の部!M35="","","女")</f>
        <v/>
      </c>
      <c r="AO26" s="25" t="str">
        <f>IF(小学生の部!M35="","",小学生の部!O35)</f>
        <v/>
      </c>
      <c r="AP26" s="22" t="str">
        <f>IF(小学生の部!M35="","","/")</f>
        <v/>
      </c>
      <c r="AQ26" s="103" t="str">
        <f>IF(小学生の部!M35="","","小学生高学年女子")</f>
        <v/>
      </c>
      <c r="AR26" s="103"/>
      <c r="AS26" s="103" t="str">
        <f>IF(小学生の部!M35="","",小学生の部!N35)</f>
        <v/>
      </c>
      <c r="AT26" s="103"/>
      <c r="AU26" s="103"/>
      <c r="AV26" s="22" t="str">
        <f>IF(小学生の部!M35="","","良好")</f>
        <v/>
      </c>
    </row>
    <row r="27" spans="1:48" ht="18" customHeight="1" x14ac:dyDescent="0.2">
      <c r="A27" s="24">
        <v>24</v>
      </c>
      <c r="B27" s="22"/>
      <c r="C27" s="100" t="str">
        <f>IF(小学生の部!B36="","",小学生の部!B36)</f>
        <v/>
      </c>
      <c r="D27" s="101" t="str">
        <f>IF(小学生の部!E36="","",小学生の部!E36)</f>
        <v/>
      </c>
      <c r="E27" s="101" t="str">
        <f>IF(小学生の部!F36="","",小学生の部!F36)</f>
        <v/>
      </c>
      <c r="F27" s="101">
        <f>IF(小学生の部!G36="","",小学生の部!G36)</f>
        <v>24</v>
      </c>
      <c r="G27" s="102" t="str">
        <f>IF(小学生の部!H36="","",小学生の部!H36)</f>
        <v/>
      </c>
      <c r="H27" s="27" t="str">
        <f>IF(小学生の部!B36="","",小学生の部!D36)</f>
        <v/>
      </c>
      <c r="I27" s="25" t="str">
        <f>IF(小学生の部!B36="","",小学生の部!E36)</f>
        <v/>
      </c>
      <c r="J27" s="22" t="str">
        <f>IF(小学生の部!B36="","","/")</f>
        <v/>
      </c>
      <c r="K27" s="103" t="str">
        <f>IF(小学生の部!B36="","","小学生低学年男女")</f>
        <v/>
      </c>
      <c r="L27" s="103"/>
      <c r="M27" s="103" t="str">
        <f>IF(小学生の部!B36="","",小学生の部!C36)</f>
        <v/>
      </c>
      <c r="N27" s="103"/>
      <c r="O27" s="103"/>
      <c r="P27" s="22" t="str">
        <f>IF(小学生の部!B36="","","良好")</f>
        <v/>
      </c>
      <c r="Q27" s="24">
        <v>24</v>
      </c>
      <c r="R27" s="22"/>
      <c r="S27" s="100" t="str">
        <f>IF(小学生の部!H36="","",小学生の部!H36)</f>
        <v/>
      </c>
      <c r="T27" s="101"/>
      <c r="U27" s="101"/>
      <c r="V27" s="101"/>
      <c r="W27" s="102"/>
      <c r="X27" s="27" t="str">
        <f>IF(小学生の部!H36="","","男")</f>
        <v/>
      </c>
      <c r="Y27" s="25" t="str">
        <f>IF(小学生の部!H36="","",小学生の部!J36)</f>
        <v/>
      </c>
      <c r="Z27" s="22" t="str">
        <f>IF(小学生の部!H36="","","/")</f>
        <v/>
      </c>
      <c r="AA27" s="103" t="str">
        <f>IF(小学生の部!H36="","","小学生高学年男子")</f>
        <v/>
      </c>
      <c r="AB27" s="103"/>
      <c r="AC27" s="103" t="str">
        <f>IF(小学生の部!H36="","",小学生の部!I36)</f>
        <v/>
      </c>
      <c r="AD27" s="103"/>
      <c r="AE27" s="103"/>
      <c r="AF27" s="22" t="str">
        <f>IF(小学生の部!H36="","","良好")</f>
        <v/>
      </c>
      <c r="AG27" s="24">
        <v>24</v>
      </c>
      <c r="AH27" s="22"/>
      <c r="AI27" s="100" t="str">
        <f>IF(小学生の部!M36="","",小学生の部!M36)</f>
        <v/>
      </c>
      <c r="AJ27" s="101"/>
      <c r="AK27" s="101"/>
      <c r="AL27" s="101"/>
      <c r="AM27" s="102"/>
      <c r="AN27" s="27" t="str">
        <f>IF(小学生の部!M36="","","女")</f>
        <v/>
      </c>
      <c r="AO27" s="25" t="str">
        <f>IF(小学生の部!M36="","",小学生の部!O36)</f>
        <v/>
      </c>
      <c r="AP27" s="22" t="str">
        <f>IF(小学生の部!M36="","","/")</f>
        <v/>
      </c>
      <c r="AQ27" s="103" t="str">
        <f>IF(小学生の部!M36="","","小学生高学年女子")</f>
        <v/>
      </c>
      <c r="AR27" s="103"/>
      <c r="AS27" s="103" t="str">
        <f>IF(小学生の部!M36="","",小学生の部!N36)</f>
        <v/>
      </c>
      <c r="AT27" s="103"/>
      <c r="AU27" s="103"/>
      <c r="AV27" s="22" t="str">
        <f>IF(小学生の部!M36="","","良好")</f>
        <v/>
      </c>
    </row>
    <row r="28" spans="1:48" ht="18" customHeight="1" x14ac:dyDescent="0.2">
      <c r="A28" s="24">
        <v>25</v>
      </c>
      <c r="B28" s="22"/>
      <c r="C28" s="100" t="str">
        <f>IF(小学生の部!B37="","",小学生の部!B37)</f>
        <v/>
      </c>
      <c r="D28" s="101" t="str">
        <f>IF(小学生の部!E37="","",小学生の部!E37)</f>
        <v/>
      </c>
      <c r="E28" s="101" t="str">
        <f>IF(小学生の部!F37="","",小学生の部!F37)</f>
        <v/>
      </c>
      <c r="F28" s="101">
        <f>IF(小学生の部!G37="","",小学生の部!G37)</f>
        <v>25</v>
      </c>
      <c r="G28" s="102" t="str">
        <f>IF(小学生の部!H37="","",小学生の部!H37)</f>
        <v/>
      </c>
      <c r="H28" s="27" t="str">
        <f>IF(小学生の部!B37="","",小学生の部!D37)</f>
        <v/>
      </c>
      <c r="I28" s="25" t="str">
        <f>IF(小学生の部!B37="","",小学生の部!E37)</f>
        <v/>
      </c>
      <c r="J28" s="22" t="str">
        <f>IF(小学生の部!B37="","","/")</f>
        <v/>
      </c>
      <c r="K28" s="103" t="str">
        <f>IF(小学生の部!B37="","","小学生低学年男女")</f>
        <v/>
      </c>
      <c r="L28" s="103"/>
      <c r="M28" s="103" t="str">
        <f>IF(小学生の部!B37="","",小学生の部!C37)</f>
        <v/>
      </c>
      <c r="N28" s="103"/>
      <c r="O28" s="103"/>
      <c r="P28" s="22" t="str">
        <f>IF(小学生の部!B37="","","良好")</f>
        <v/>
      </c>
      <c r="Q28" s="24">
        <v>25</v>
      </c>
      <c r="R28" s="22"/>
      <c r="S28" s="100" t="str">
        <f>IF(小学生の部!H37="","",小学生の部!H37)</f>
        <v/>
      </c>
      <c r="T28" s="101"/>
      <c r="U28" s="101"/>
      <c r="V28" s="101"/>
      <c r="W28" s="102"/>
      <c r="X28" s="27" t="str">
        <f>IF(小学生の部!H37="","","男")</f>
        <v/>
      </c>
      <c r="Y28" s="25" t="str">
        <f>IF(小学生の部!H37="","",小学生の部!J37)</f>
        <v/>
      </c>
      <c r="Z28" s="22" t="str">
        <f>IF(小学生の部!H37="","","/")</f>
        <v/>
      </c>
      <c r="AA28" s="103" t="str">
        <f>IF(小学生の部!H37="","","小学生高学年男子")</f>
        <v/>
      </c>
      <c r="AB28" s="103"/>
      <c r="AC28" s="103" t="str">
        <f>IF(小学生の部!H37="","",小学生の部!I37)</f>
        <v/>
      </c>
      <c r="AD28" s="103"/>
      <c r="AE28" s="103"/>
      <c r="AF28" s="22" t="str">
        <f>IF(小学生の部!H37="","","良好")</f>
        <v/>
      </c>
      <c r="AG28" s="24">
        <v>25</v>
      </c>
      <c r="AH28" s="22"/>
      <c r="AI28" s="100" t="str">
        <f>IF(小学生の部!M37="","",小学生の部!M37)</f>
        <v/>
      </c>
      <c r="AJ28" s="101"/>
      <c r="AK28" s="101"/>
      <c r="AL28" s="101"/>
      <c r="AM28" s="102"/>
      <c r="AN28" s="27" t="str">
        <f>IF(小学生の部!M37="","","女")</f>
        <v/>
      </c>
      <c r="AO28" s="25" t="str">
        <f>IF(小学生の部!M37="","",小学生の部!O37)</f>
        <v/>
      </c>
      <c r="AP28" s="22" t="str">
        <f>IF(小学生の部!M37="","","/")</f>
        <v/>
      </c>
      <c r="AQ28" s="103" t="str">
        <f>IF(小学生の部!M37="","","小学生高学年女子")</f>
        <v/>
      </c>
      <c r="AR28" s="103"/>
      <c r="AS28" s="103" t="str">
        <f>IF(小学生の部!M37="","",小学生の部!N37)</f>
        <v/>
      </c>
      <c r="AT28" s="103"/>
      <c r="AU28" s="103"/>
      <c r="AV28" s="22" t="str">
        <f>IF(小学生の部!M37="","","良好")</f>
        <v/>
      </c>
    </row>
    <row r="29" spans="1:48" ht="18" customHeight="1" x14ac:dyDescent="0.2">
      <c r="A29" s="24">
        <v>26</v>
      </c>
      <c r="B29" s="22"/>
      <c r="C29" s="100" t="str">
        <f>IF(小学生の部!B38="","",小学生の部!B38)</f>
        <v/>
      </c>
      <c r="D29" s="101" t="str">
        <f>IF(小学生の部!E38="","",小学生の部!E38)</f>
        <v/>
      </c>
      <c r="E29" s="101" t="str">
        <f>IF(小学生の部!F38="","",小学生の部!F38)</f>
        <v/>
      </c>
      <c r="F29" s="101">
        <f>IF(小学生の部!G38="","",小学生の部!G38)</f>
        <v>26</v>
      </c>
      <c r="G29" s="102" t="str">
        <f>IF(小学生の部!H38="","",小学生の部!H38)</f>
        <v/>
      </c>
      <c r="H29" s="27" t="str">
        <f>IF(小学生の部!B38="","",小学生の部!D38)</f>
        <v/>
      </c>
      <c r="I29" s="25" t="str">
        <f>IF(小学生の部!B38="","",小学生の部!E38)</f>
        <v/>
      </c>
      <c r="J29" s="22" t="str">
        <f>IF(小学生の部!B38="","","/")</f>
        <v/>
      </c>
      <c r="K29" s="103" t="str">
        <f>IF(小学生の部!B38="","","小学生低学年男女")</f>
        <v/>
      </c>
      <c r="L29" s="103"/>
      <c r="M29" s="103" t="str">
        <f>IF(小学生の部!B38="","",小学生の部!C38)</f>
        <v/>
      </c>
      <c r="N29" s="103"/>
      <c r="O29" s="103"/>
      <c r="P29" s="22" t="str">
        <f>IF(小学生の部!B38="","","良好")</f>
        <v/>
      </c>
      <c r="Q29" s="24">
        <v>26</v>
      </c>
      <c r="R29" s="22"/>
      <c r="S29" s="100" t="str">
        <f>IF(小学生の部!H38="","",小学生の部!H38)</f>
        <v/>
      </c>
      <c r="T29" s="101"/>
      <c r="U29" s="101"/>
      <c r="V29" s="101"/>
      <c r="W29" s="102"/>
      <c r="X29" s="27" t="str">
        <f>IF(小学生の部!H38="","","男")</f>
        <v/>
      </c>
      <c r="Y29" s="25" t="str">
        <f>IF(小学生の部!H38="","",小学生の部!J38)</f>
        <v/>
      </c>
      <c r="Z29" s="22" t="str">
        <f>IF(小学生の部!H38="","","/")</f>
        <v/>
      </c>
      <c r="AA29" s="103" t="str">
        <f>IF(小学生の部!H38="","","小学生高学年男子")</f>
        <v/>
      </c>
      <c r="AB29" s="103"/>
      <c r="AC29" s="103" t="str">
        <f>IF(小学生の部!H38="","",小学生の部!I38)</f>
        <v/>
      </c>
      <c r="AD29" s="103"/>
      <c r="AE29" s="103"/>
      <c r="AF29" s="22" t="str">
        <f>IF(小学生の部!H38="","","良好")</f>
        <v/>
      </c>
      <c r="AG29" s="24">
        <v>26</v>
      </c>
      <c r="AH29" s="22"/>
      <c r="AI29" s="100" t="str">
        <f>IF(小学生の部!M38="","",小学生の部!M38)</f>
        <v/>
      </c>
      <c r="AJ29" s="101"/>
      <c r="AK29" s="101"/>
      <c r="AL29" s="101"/>
      <c r="AM29" s="102"/>
      <c r="AN29" s="27" t="str">
        <f>IF(小学生の部!M38="","","女")</f>
        <v/>
      </c>
      <c r="AO29" s="25" t="str">
        <f>IF(小学生の部!M38="","",小学生の部!O38)</f>
        <v/>
      </c>
      <c r="AP29" s="22" t="str">
        <f>IF(小学生の部!M38="","","/")</f>
        <v/>
      </c>
      <c r="AQ29" s="103" t="str">
        <f>IF(小学生の部!M38="","","小学生高学年女子")</f>
        <v/>
      </c>
      <c r="AR29" s="103"/>
      <c r="AS29" s="103" t="str">
        <f>IF(小学生の部!M38="","",小学生の部!N38)</f>
        <v/>
      </c>
      <c r="AT29" s="103"/>
      <c r="AU29" s="103"/>
      <c r="AV29" s="22" t="str">
        <f>IF(小学生の部!M38="","","良好")</f>
        <v/>
      </c>
    </row>
    <row r="30" spans="1:48" ht="18" customHeight="1" x14ac:dyDescent="0.2">
      <c r="A30" s="24">
        <v>27</v>
      </c>
      <c r="B30" s="22"/>
      <c r="C30" s="100" t="str">
        <f>IF(小学生の部!B39="","",小学生の部!B39)</f>
        <v/>
      </c>
      <c r="D30" s="101" t="str">
        <f>IF(小学生の部!E39="","",小学生の部!E39)</f>
        <v/>
      </c>
      <c r="E30" s="101" t="str">
        <f>IF(小学生の部!F39="","",小学生の部!F39)</f>
        <v/>
      </c>
      <c r="F30" s="101">
        <f>IF(小学生の部!G39="","",小学生の部!G39)</f>
        <v>27</v>
      </c>
      <c r="G30" s="102" t="str">
        <f>IF(小学生の部!H39="","",小学生の部!H39)</f>
        <v/>
      </c>
      <c r="H30" s="27" t="str">
        <f>IF(小学生の部!B39="","",小学生の部!D39)</f>
        <v/>
      </c>
      <c r="I30" s="25" t="str">
        <f>IF(小学生の部!B39="","",小学生の部!E39)</f>
        <v/>
      </c>
      <c r="J30" s="22" t="str">
        <f>IF(小学生の部!B39="","","/")</f>
        <v/>
      </c>
      <c r="K30" s="103" t="str">
        <f>IF(小学生の部!B39="","","小学生低学年男女")</f>
        <v/>
      </c>
      <c r="L30" s="103"/>
      <c r="M30" s="103" t="str">
        <f>IF(小学生の部!B39="","",小学生の部!C39)</f>
        <v/>
      </c>
      <c r="N30" s="103"/>
      <c r="O30" s="103"/>
      <c r="P30" s="22" t="str">
        <f>IF(小学生の部!B39="","","良好")</f>
        <v/>
      </c>
      <c r="Q30" s="24">
        <v>27</v>
      </c>
      <c r="R30" s="22"/>
      <c r="S30" s="100" t="str">
        <f>IF(小学生の部!H39="","",小学生の部!H39)</f>
        <v/>
      </c>
      <c r="T30" s="101"/>
      <c r="U30" s="101"/>
      <c r="V30" s="101"/>
      <c r="W30" s="102"/>
      <c r="X30" s="27" t="str">
        <f>IF(小学生の部!H39="","","男")</f>
        <v/>
      </c>
      <c r="Y30" s="25" t="str">
        <f>IF(小学生の部!H39="","",小学生の部!J39)</f>
        <v/>
      </c>
      <c r="Z30" s="22" t="str">
        <f>IF(小学生の部!H39="","","/")</f>
        <v/>
      </c>
      <c r="AA30" s="103" t="str">
        <f>IF(小学生の部!H39="","","小学生高学年男子")</f>
        <v/>
      </c>
      <c r="AB30" s="103"/>
      <c r="AC30" s="103" t="str">
        <f>IF(小学生の部!H39="","",小学生の部!I39)</f>
        <v/>
      </c>
      <c r="AD30" s="103"/>
      <c r="AE30" s="103"/>
      <c r="AF30" s="22" t="str">
        <f>IF(小学生の部!H39="","","良好")</f>
        <v/>
      </c>
      <c r="AG30" s="24">
        <v>27</v>
      </c>
      <c r="AH30" s="22"/>
      <c r="AI30" s="100" t="str">
        <f>IF(小学生の部!M39="","",小学生の部!M39)</f>
        <v/>
      </c>
      <c r="AJ30" s="101"/>
      <c r="AK30" s="101"/>
      <c r="AL30" s="101"/>
      <c r="AM30" s="102"/>
      <c r="AN30" s="27" t="str">
        <f>IF(小学生の部!M39="","","女")</f>
        <v/>
      </c>
      <c r="AO30" s="25" t="str">
        <f>IF(小学生の部!M39="","",小学生の部!O39)</f>
        <v/>
      </c>
      <c r="AP30" s="22" t="str">
        <f>IF(小学生の部!M39="","","/")</f>
        <v/>
      </c>
      <c r="AQ30" s="103" t="str">
        <f>IF(小学生の部!M39="","","小学生高学年女子")</f>
        <v/>
      </c>
      <c r="AR30" s="103"/>
      <c r="AS30" s="103" t="str">
        <f>IF(小学生の部!M39="","",小学生の部!N39)</f>
        <v/>
      </c>
      <c r="AT30" s="103"/>
      <c r="AU30" s="103"/>
      <c r="AV30" s="22" t="str">
        <f>IF(小学生の部!M39="","","良好")</f>
        <v/>
      </c>
    </row>
    <row r="31" spans="1:48" ht="18" customHeight="1" x14ac:dyDescent="0.2">
      <c r="A31" s="24">
        <v>28</v>
      </c>
      <c r="B31" s="22"/>
      <c r="C31" s="100" t="str">
        <f>IF(小学生の部!B40="","",小学生の部!B40)</f>
        <v/>
      </c>
      <c r="D31" s="101" t="str">
        <f>IF(小学生の部!E40="","",小学生の部!E40)</f>
        <v/>
      </c>
      <c r="E31" s="101" t="str">
        <f>IF(小学生の部!F40="","",小学生の部!F40)</f>
        <v/>
      </c>
      <c r="F31" s="101">
        <f>IF(小学生の部!G40="","",小学生の部!G40)</f>
        <v>28</v>
      </c>
      <c r="G31" s="102" t="str">
        <f>IF(小学生の部!H40="","",小学生の部!H40)</f>
        <v/>
      </c>
      <c r="H31" s="27" t="str">
        <f>IF(小学生の部!B40="","",小学生の部!D40)</f>
        <v/>
      </c>
      <c r="I31" s="25" t="str">
        <f>IF(小学生の部!B40="","",小学生の部!E40)</f>
        <v/>
      </c>
      <c r="J31" s="22" t="str">
        <f>IF(小学生の部!B40="","","/")</f>
        <v/>
      </c>
      <c r="K31" s="103" t="str">
        <f>IF(小学生の部!B40="","","小学生低学年男女")</f>
        <v/>
      </c>
      <c r="L31" s="103"/>
      <c r="M31" s="103" t="str">
        <f>IF(小学生の部!B40="","",小学生の部!C40)</f>
        <v/>
      </c>
      <c r="N31" s="103"/>
      <c r="O31" s="103"/>
      <c r="P31" s="22" t="str">
        <f>IF(小学生の部!B40="","","良好")</f>
        <v/>
      </c>
      <c r="Q31" s="24">
        <v>28</v>
      </c>
      <c r="R31" s="22"/>
      <c r="S31" s="100" t="str">
        <f>IF(小学生の部!H40="","",小学生の部!H40)</f>
        <v/>
      </c>
      <c r="T31" s="101"/>
      <c r="U31" s="101"/>
      <c r="V31" s="101"/>
      <c r="W31" s="102"/>
      <c r="X31" s="27" t="str">
        <f>IF(小学生の部!H40="","","男")</f>
        <v/>
      </c>
      <c r="Y31" s="25" t="str">
        <f>IF(小学生の部!H40="","",小学生の部!J40)</f>
        <v/>
      </c>
      <c r="Z31" s="22" t="str">
        <f>IF(小学生の部!H40="","","/")</f>
        <v/>
      </c>
      <c r="AA31" s="103" t="str">
        <f>IF(小学生の部!H40="","","小学生高学年男子")</f>
        <v/>
      </c>
      <c r="AB31" s="103"/>
      <c r="AC31" s="103" t="str">
        <f>IF(小学生の部!H40="","",小学生の部!I40)</f>
        <v/>
      </c>
      <c r="AD31" s="103"/>
      <c r="AE31" s="103"/>
      <c r="AF31" s="22" t="str">
        <f>IF(小学生の部!H40="","","良好")</f>
        <v/>
      </c>
      <c r="AG31" s="24">
        <v>28</v>
      </c>
      <c r="AH31" s="22"/>
      <c r="AI31" s="100" t="str">
        <f>IF(小学生の部!M40="","",小学生の部!M40)</f>
        <v/>
      </c>
      <c r="AJ31" s="101"/>
      <c r="AK31" s="101"/>
      <c r="AL31" s="101"/>
      <c r="AM31" s="102"/>
      <c r="AN31" s="27" t="str">
        <f>IF(小学生の部!M40="","","女")</f>
        <v/>
      </c>
      <c r="AO31" s="25" t="str">
        <f>IF(小学生の部!M40="","",小学生の部!O40)</f>
        <v/>
      </c>
      <c r="AP31" s="22" t="str">
        <f>IF(小学生の部!M40="","","/")</f>
        <v/>
      </c>
      <c r="AQ31" s="103" t="str">
        <f>IF(小学生の部!M40="","","小学生高学年女子")</f>
        <v/>
      </c>
      <c r="AR31" s="103"/>
      <c r="AS31" s="103" t="str">
        <f>IF(小学生の部!M40="","",小学生の部!N40)</f>
        <v/>
      </c>
      <c r="AT31" s="103"/>
      <c r="AU31" s="103"/>
      <c r="AV31" s="22" t="str">
        <f>IF(小学生の部!M40="","","良好")</f>
        <v/>
      </c>
    </row>
    <row r="32" spans="1:48" ht="18" customHeight="1" x14ac:dyDescent="0.2">
      <c r="A32" s="24">
        <v>29</v>
      </c>
      <c r="B32" s="22"/>
      <c r="C32" s="100" t="str">
        <f>IF(小学生の部!B41="","",小学生の部!B41)</f>
        <v/>
      </c>
      <c r="D32" s="101" t="str">
        <f>IF(小学生の部!E41="","",小学生の部!E41)</f>
        <v/>
      </c>
      <c r="E32" s="101" t="str">
        <f>IF(小学生の部!F41="","",小学生の部!F41)</f>
        <v/>
      </c>
      <c r="F32" s="101">
        <f>IF(小学生の部!G41="","",小学生の部!G41)</f>
        <v>29</v>
      </c>
      <c r="G32" s="102" t="str">
        <f>IF(小学生の部!H41="","",小学生の部!H41)</f>
        <v/>
      </c>
      <c r="H32" s="27" t="str">
        <f>IF(小学生の部!B41="","",小学生の部!D41)</f>
        <v/>
      </c>
      <c r="I32" s="25" t="str">
        <f>IF(小学生の部!B41="","",小学生の部!E41)</f>
        <v/>
      </c>
      <c r="J32" s="22" t="str">
        <f>IF(小学生の部!B41="","","/")</f>
        <v/>
      </c>
      <c r="K32" s="103" t="str">
        <f>IF(小学生の部!B41="","","小学生低学年男女")</f>
        <v/>
      </c>
      <c r="L32" s="103"/>
      <c r="M32" s="103" t="str">
        <f>IF(小学生の部!B41="","",小学生の部!C41)</f>
        <v/>
      </c>
      <c r="N32" s="103"/>
      <c r="O32" s="103"/>
      <c r="P32" s="22" t="str">
        <f>IF(小学生の部!B41="","","良好")</f>
        <v/>
      </c>
      <c r="Q32" s="24">
        <v>29</v>
      </c>
      <c r="R32" s="22"/>
      <c r="S32" s="100" t="str">
        <f>IF(小学生の部!H41="","",小学生の部!H41)</f>
        <v/>
      </c>
      <c r="T32" s="101"/>
      <c r="U32" s="101"/>
      <c r="V32" s="101"/>
      <c r="W32" s="102"/>
      <c r="X32" s="27" t="str">
        <f>IF(小学生の部!H41="","","男")</f>
        <v/>
      </c>
      <c r="Y32" s="25" t="str">
        <f>IF(小学生の部!H41="","",小学生の部!J41)</f>
        <v/>
      </c>
      <c r="Z32" s="22" t="str">
        <f>IF(小学生の部!H41="","","/")</f>
        <v/>
      </c>
      <c r="AA32" s="103" t="str">
        <f>IF(小学生の部!H41="","","小学生高学年男子")</f>
        <v/>
      </c>
      <c r="AB32" s="103"/>
      <c r="AC32" s="103" t="str">
        <f>IF(小学生の部!H41="","",小学生の部!I41)</f>
        <v/>
      </c>
      <c r="AD32" s="103"/>
      <c r="AE32" s="103"/>
      <c r="AF32" s="22" t="str">
        <f>IF(小学生の部!H41="","","良好")</f>
        <v/>
      </c>
      <c r="AG32" s="24">
        <v>29</v>
      </c>
      <c r="AH32" s="22"/>
      <c r="AI32" s="100" t="str">
        <f>IF(小学生の部!M41="","",小学生の部!M41)</f>
        <v/>
      </c>
      <c r="AJ32" s="101"/>
      <c r="AK32" s="101"/>
      <c r="AL32" s="101"/>
      <c r="AM32" s="102"/>
      <c r="AN32" s="27" t="str">
        <f>IF(小学生の部!M41="","","女")</f>
        <v/>
      </c>
      <c r="AO32" s="25" t="str">
        <f>IF(小学生の部!M41="","",小学生の部!O41)</f>
        <v/>
      </c>
      <c r="AP32" s="22" t="str">
        <f>IF(小学生の部!M41="","","/")</f>
        <v/>
      </c>
      <c r="AQ32" s="103" t="str">
        <f>IF(小学生の部!M41="","","小学生高学年女子")</f>
        <v/>
      </c>
      <c r="AR32" s="103"/>
      <c r="AS32" s="103" t="str">
        <f>IF(小学生の部!M41="","",小学生の部!N41)</f>
        <v/>
      </c>
      <c r="AT32" s="103"/>
      <c r="AU32" s="103"/>
      <c r="AV32" s="22" t="str">
        <f>IF(小学生の部!M41="","","良好")</f>
        <v/>
      </c>
    </row>
    <row r="33" spans="1:48" ht="18" customHeight="1" x14ac:dyDescent="0.2">
      <c r="A33" s="24">
        <v>30</v>
      </c>
      <c r="B33" s="22"/>
      <c r="C33" s="100" t="str">
        <f>IF(小学生の部!B42="","",小学生の部!B42)</f>
        <v/>
      </c>
      <c r="D33" s="101" t="str">
        <f>IF(小学生の部!E42="","",小学生の部!E42)</f>
        <v/>
      </c>
      <c r="E33" s="101" t="str">
        <f>IF(小学生の部!F42="","",小学生の部!F42)</f>
        <v/>
      </c>
      <c r="F33" s="101">
        <f>IF(小学生の部!G42="","",小学生の部!G42)</f>
        <v>30</v>
      </c>
      <c r="G33" s="102" t="str">
        <f>IF(小学生の部!H42="","",小学生の部!H42)</f>
        <v/>
      </c>
      <c r="H33" s="27" t="str">
        <f>IF(小学生の部!B42="","",小学生の部!D42)</f>
        <v/>
      </c>
      <c r="I33" s="25" t="str">
        <f>IF(小学生の部!B42="","",小学生の部!E42)</f>
        <v/>
      </c>
      <c r="J33" s="22" t="str">
        <f>IF(小学生の部!B42="","","/")</f>
        <v/>
      </c>
      <c r="K33" s="103" t="str">
        <f>IF(小学生の部!B42="","","小学生低学年男女")</f>
        <v/>
      </c>
      <c r="L33" s="103"/>
      <c r="M33" s="103" t="str">
        <f>IF(小学生の部!B42="","",小学生の部!C42)</f>
        <v/>
      </c>
      <c r="N33" s="103"/>
      <c r="O33" s="103"/>
      <c r="P33" s="22" t="str">
        <f>IF(小学生の部!B42="","","良好")</f>
        <v/>
      </c>
      <c r="Q33" s="24">
        <v>30</v>
      </c>
      <c r="R33" s="22"/>
      <c r="S33" s="100" t="str">
        <f>IF(小学生の部!H42="","",小学生の部!H42)</f>
        <v/>
      </c>
      <c r="T33" s="101"/>
      <c r="U33" s="101"/>
      <c r="V33" s="101"/>
      <c r="W33" s="102"/>
      <c r="X33" s="27" t="str">
        <f>IF(小学生の部!H42="","","男")</f>
        <v/>
      </c>
      <c r="Y33" s="25" t="str">
        <f>IF(小学生の部!H42="","",小学生の部!J42)</f>
        <v/>
      </c>
      <c r="Z33" s="22" t="str">
        <f>IF(小学生の部!H42="","","/")</f>
        <v/>
      </c>
      <c r="AA33" s="103" t="str">
        <f>IF(小学生の部!H42="","","小学生高学年男子")</f>
        <v/>
      </c>
      <c r="AB33" s="103"/>
      <c r="AC33" s="103" t="str">
        <f>IF(小学生の部!H42="","",小学生の部!I42)</f>
        <v/>
      </c>
      <c r="AD33" s="103"/>
      <c r="AE33" s="103"/>
      <c r="AF33" s="22" t="str">
        <f>IF(小学生の部!H42="","","良好")</f>
        <v/>
      </c>
      <c r="AG33" s="24">
        <v>30</v>
      </c>
      <c r="AH33" s="22"/>
      <c r="AI33" s="100" t="str">
        <f>IF(小学生の部!M42="","",小学生の部!M42)</f>
        <v/>
      </c>
      <c r="AJ33" s="101"/>
      <c r="AK33" s="101"/>
      <c r="AL33" s="101"/>
      <c r="AM33" s="102"/>
      <c r="AN33" s="27" t="str">
        <f>IF(小学生の部!M42="","","女")</f>
        <v/>
      </c>
      <c r="AO33" s="25" t="str">
        <f>IF(小学生の部!M42="","",小学生の部!O42)</f>
        <v/>
      </c>
      <c r="AP33" s="22" t="str">
        <f>IF(小学生の部!M42="","","/")</f>
        <v/>
      </c>
      <c r="AQ33" s="103" t="str">
        <f>IF(小学生の部!M42="","","小学生高学年女子")</f>
        <v/>
      </c>
      <c r="AR33" s="103"/>
      <c r="AS33" s="103" t="str">
        <f>IF(小学生の部!M42="","",小学生の部!N42)</f>
        <v/>
      </c>
      <c r="AT33" s="103"/>
      <c r="AU33" s="103"/>
      <c r="AV33" s="22" t="str">
        <f>IF(小学生の部!M42="","","良好")</f>
        <v/>
      </c>
    </row>
    <row r="34" spans="1:48" ht="15" customHeight="1" x14ac:dyDescent="0.2">
      <c r="B34" s="104" t="s">
        <v>47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R34" s="104" t="s">
        <v>47</v>
      </c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H34" s="104" t="s">
        <v>47</v>
      </c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</row>
    <row r="35" spans="1:48" ht="15" customHeight="1" x14ac:dyDescent="0.2">
      <c r="B35" s="20"/>
      <c r="H35" s="98"/>
      <c r="I35" s="98"/>
      <c r="J35" s="98"/>
      <c r="K35" s="98"/>
      <c r="R35" s="20"/>
      <c r="X35" s="20"/>
      <c r="Y35" s="20"/>
      <c r="Z35" s="20"/>
      <c r="AA35" s="20"/>
      <c r="AH35" s="20"/>
      <c r="AN35" s="20"/>
      <c r="AO35" s="20"/>
      <c r="AP35" s="20"/>
      <c r="AQ35" s="20"/>
    </row>
    <row r="36" spans="1:48" ht="15" customHeight="1" x14ac:dyDescent="0.2">
      <c r="A36" s="13" t="s">
        <v>49</v>
      </c>
      <c r="I36" s="20" t="s">
        <v>69</v>
      </c>
      <c r="J36" s="20"/>
      <c r="K36" s="28"/>
      <c r="L36" s="20"/>
      <c r="M36" s="28"/>
      <c r="N36" s="20"/>
      <c r="P36" s="29"/>
      <c r="Q36" s="13" t="s">
        <v>49</v>
      </c>
      <c r="Y36" s="20" t="s">
        <v>69</v>
      </c>
      <c r="Z36" s="20"/>
      <c r="AA36" s="28"/>
      <c r="AB36" s="20"/>
      <c r="AC36" s="28"/>
      <c r="AD36" s="20"/>
      <c r="AF36" s="29"/>
      <c r="AG36" s="13" t="s">
        <v>49</v>
      </c>
      <c r="AO36" s="20" t="s">
        <v>69</v>
      </c>
      <c r="AP36" s="20"/>
      <c r="AQ36" s="28"/>
      <c r="AR36" s="20"/>
      <c r="AS36" s="28"/>
      <c r="AT36" s="20"/>
      <c r="AV36" s="29"/>
    </row>
    <row r="37" spans="1:48" ht="15" customHeight="1" x14ac:dyDescent="0.2">
      <c r="B37" s="95" t="str">
        <f>IF(はじめに!D10="","",はじめに!D10)</f>
        <v/>
      </c>
      <c r="C37" s="95"/>
      <c r="D37" s="95"/>
      <c r="E37" s="95"/>
      <c r="F37" s="95"/>
      <c r="G37" s="95"/>
      <c r="I37" s="20"/>
      <c r="J37" s="20"/>
      <c r="K37" s="28"/>
      <c r="L37" s="20"/>
      <c r="M37" s="28"/>
      <c r="N37" s="20"/>
      <c r="P37" s="29"/>
      <c r="R37" s="95" t="str">
        <f>IF(はじめに!D10="","",はじめに!D10)</f>
        <v/>
      </c>
      <c r="S37" s="95"/>
      <c r="T37" s="95"/>
      <c r="U37" s="95"/>
      <c r="V37" s="95"/>
      <c r="W37" s="95"/>
      <c r="Y37" s="20"/>
      <c r="Z37" s="20"/>
      <c r="AA37" s="28"/>
      <c r="AB37" s="20"/>
      <c r="AC37" s="28"/>
      <c r="AD37" s="20"/>
      <c r="AF37" s="29"/>
      <c r="AH37" s="95" t="str">
        <f>IF(はじめに!D10="","",はじめに!D10)</f>
        <v/>
      </c>
      <c r="AI37" s="95"/>
      <c r="AJ37" s="95"/>
      <c r="AK37" s="95"/>
      <c r="AL37" s="95"/>
      <c r="AM37" s="95"/>
      <c r="AO37" s="20"/>
      <c r="AP37" s="20"/>
      <c r="AQ37" s="28"/>
      <c r="AR37" s="20"/>
      <c r="AS37" s="28"/>
      <c r="AT37" s="20"/>
      <c r="AV37" s="29"/>
    </row>
    <row r="38" spans="1:48" ht="15" customHeight="1" x14ac:dyDescent="0.2">
      <c r="B38" s="96"/>
      <c r="C38" s="96"/>
      <c r="D38" s="96"/>
      <c r="E38" s="96"/>
      <c r="F38" s="96"/>
      <c r="G38" s="96"/>
      <c r="I38" s="20"/>
      <c r="J38" s="20"/>
      <c r="K38" s="28"/>
      <c r="L38" s="20"/>
      <c r="M38" s="28"/>
      <c r="N38" s="20"/>
      <c r="P38" s="29"/>
      <c r="R38" s="96"/>
      <c r="S38" s="96"/>
      <c r="T38" s="96"/>
      <c r="U38" s="96"/>
      <c r="V38" s="96"/>
      <c r="W38" s="96"/>
      <c r="Y38" s="20"/>
      <c r="Z38" s="20"/>
      <c r="AA38" s="28"/>
      <c r="AB38" s="20"/>
      <c r="AC38" s="28"/>
      <c r="AD38" s="20"/>
      <c r="AF38" s="29"/>
      <c r="AH38" s="96"/>
      <c r="AI38" s="96"/>
      <c r="AJ38" s="96"/>
      <c r="AK38" s="96"/>
      <c r="AL38" s="96"/>
      <c r="AM38" s="96"/>
      <c r="AO38" s="20"/>
      <c r="AP38" s="20"/>
      <c r="AQ38" s="28"/>
      <c r="AR38" s="20"/>
      <c r="AS38" s="28"/>
      <c r="AT38" s="20"/>
      <c r="AV38" s="29"/>
    </row>
    <row r="39" spans="1:48" ht="15" customHeight="1" x14ac:dyDescent="0.2">
      <c r="B39" s="95" t="str">
        <f>IF(はじめに!D11="","",はじめに!D11)</f>
        <v/>
      </c>
      <c r="C39" s="95"/>
      <c r="D39" s="95"/>
      <c r="E39" s="95"/>
      <c r="F39" s="95"/>
      <c r="G39" s="95"/>
      <c r="I39" s="20"/>
      <c r="J39" s="20"/>
      <c r="K39" s="28"/>
      <c r="L39" s="20"/>
      <c r="M39" s="28"/>
      <c r="N39" s="20"/>
      <c r="P39" s="29"/>
      <c r="R39" s="95" t="str">
        <f>IF(はじめに!D11="","",はじめに!D11)</f>
        <v/>
      </c>
      <c r="S39" s="95"/>
      <c r="T39" s="95"/>
      <c r="U39" s="95"/>
      <c r="V39" s="95"/>
      <c r="W39" s="95"/>
      <c r="Y39" s="20"/>
      <c r="Z39" s="20"/>
      <c r="AA39" s="28"/>
      <c r="AB39" s="20"/>
      <c r="AC39" s="28"/>
      <c r="AD39" s="20"/>
      <c r="AF39" s="29"/>
      <c r="AH39" s="95" t="str">
        <f>IF(はじめに!D11="","",はじめに!D11)</f>
        <v/>
      </c>
      <c r="AI39" s="95"/>
      <c r="AJ39" s="95"/>
      <c r="AK39" s="95"/>
      <c r="AL39" s="95"/>
      <c r="AM39" s="95"/>
      <c r="AO39" s="20"/>
      <c r="AP39" s="20"/>
      <c r="AQ39" s="28"/>
      <c r="AR39" s="20"/>
      <c r="AS39" s="28"/>
      <c r="AT39" s="20"/>
      <c r="AV39" s="29"/>
    </row>
    <row r="40" spans="1:48" ht="15" customHeight="1" x14ac:dyDescent="0.2">
      <c r="B40" s="96"/>
      <c r="C40" s="96"/>
      <c r="D40" s="96"/>
      <c r="E40" s="96"/>
      <c r="F40" s="96"/>
      <c r="G40" s="96"/>
      <c r="K40" s="14"/>
      <c r="N40" s="20"/>
      <c r="P40" s="51"/>
      <c r="R40" s="96"/>
      <c r="S40" s="96"/>
      <c r="T40" s="96"/>
      <c r="U40" s="96"/>
      <c r="V40" s="96"/>
      <c r="W40" s="96"/>
      <c r="AA40" s="14"/>
      <c r="AD40" s="20"/>
      <c r="AF40" s="51"/>
      <c r="AH40" s="96"/>
      <c r="AI40" s="96"/>
      <c r="AJ40" s="96"/>
      <c r="AK40" s="96"/>
      <c r="AL40" s="96"/>
      <c r="AM40" s="96"/>
      <c r="AQ40" s="14"/>
      <c r="AT40" s="20"/>
      <c r="AV40" s="51"/>
    </row>
    <row r="41" spans="1:48" ht="15" customHeight="1" x14ac:dyDescent="0.2">
      <c r="C41" s="37"/>
      <c r="D41" s="37"/>
      <c r="E41" s="37"/>
      <c r="F41" s="37"/>
      <c r="G41" s="37"/>
      <c r="P41" s="47"/>
      <c r="S41" s="37"/>
      <c r="T41" s="37"/>
      <c r="U41" s="37"/>
      <c r="V41" s="37"/>
      <c r="W41" s="37"/>
      <c r="AF41" s="47"/>
      <c r="AI41" s="37"/>
      <c r="AJ41" s="37"/>
      <c r="AK41" s="37"/>
      <c r="AL41" s="37"/>
      <c r="AM41" s="37"/>
      <c r="AV41" s="47"/>
    </row>
    <row r="42" spans="1:48" ht="15" customHeight="1" x14ac:dyDescent="0.2">
      <c r="B42" s="98" t="s">
        <v>57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R42" s="98" t="s">
        <v>57</v>
      </c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H42" s="98" t="s">
        <v>57</v>
      </c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</row>
    <row r="43" spans="1:48" ht="15" customHeight="1" x14ac:dyDescent="0.2">
      <c r="B43" s="98" t="s">
        <v>58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R43" s="98" t="s">
        <v>58</v>
      </c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H43" s="98" t="s">
        <v>58</v>
      </c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</row>
    <row r="44" spans="1:48" ht="15" customHeight="1" x14ac:dyDescent="0.2">
      <c r="B44" s="98" t="s">
        <v>59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R44" s="98" t="s">
        <v>59</v>
      </c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H44" s="98" t="s">
        <v>59</v>
      </c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</row>
    <row r="45" spans="1:48" ht="14.4" x14ac:dyDescent="0.2">
      <c r="J45" s="38" t="s">
        <v>60</v>
      </c>
      <c r="K45" s="99">
        <f>はじめに!D5</f>
        <v>0</v>
      </c>
      <c r="L45" s="99"/>
      <c r="M45" s="99"/>
      <c r="N45" s="99"/>
      <c r="O45" s="99"/>
      <c r="P45" s="16"/>
      <c r="Z45" s="38" t="s">
        <v>60</v>
      </c>
      <c r="AA45" s="99">
        <f>はじめに!D5</f>
        <v>0</v>
      </c>
      <c r="AB45" s="99"/>
      <c r="AC45" s="99"/>
      <c r="AD45" s="99"/>
      <c r="AE45" s="99"/>
      <c r="AF45" s="16"/>
      <c r="AP45" s="38" t="s">
        <v>60</v>
      </c>
      <c r="AQ45" s="99">
        <f>はじめに!D5</f>
        <v>0</v>
      </c>
      <c r="AR45" s="99"/>
      <c r="AS45" s="99"/>
      <c r="AT45" s="99"/>
      <c r="AU45" s="99"/>
      <c r="AV45" s="16"/>
    </row>
    <row r="46" spans="1:48" ht="14.4" x14ac:dyDescent="0.2">
      <c r="J46" s="38"/>
      <c r="K46" s="123"/>
      <c r="L46" s="123"/>
      <c r="M46" s="123"/>
      <c r="N46" s="123"/>
      <c r="O46" s="52"/>
      <c r="P46" s="16"/>
      <c r="Z46" s="38"/>
      <c r="AA46" s="123"/>
      <c r="AB46" s="123"/>
      <c r="AC46" s="123"/>
      <c r="AD46" s="123"/>
      <c r="AE46" s="52"/>
      <c r="AF46" s="16"/>
      <c r="AP46" s="38"/>
      <c r="AQ46" s="123"/>
      <c r="AR46" s="123"/>
      <c r="AS46" s="123"/>
      <c r="AT46" s="123"/>
      <c r="AU46" s="52"/>
      <c r="AV46" s="16"/>
    </row>
    <row r="47" spans="1:48" ht="14.4" x14ac:dyDescent="0.2">
      <c r="J47" s="38" t="s">
        <v>61</v>
      </c>
      <c r="K47" s="99"/>
      <c r="L47" s="99"/>
      <c r="M47" s="99"/>
      <c r="N47" s="99"/>
      <c r="O47" s="53"/>
      <c r="P47" s="16" t="s">
        <v>70</v>
      </c>
      <c r="Z47" s="38" t="s">
        <v>61</v>
      </c>
      <c r="AA47" s="99"/>
      <c r="AB47" s="99"/>
      <c r="AC47" s="99"/>
      <c r="AD47" s="99"/>
      <c r="AE47" s="53"/>
      <c r="AF47" s="16" t="s">
        <v>70</v>
      </c>
      <c r="AP47" s="38" t="s">
        <v>61</v>
      </c>
      <c r="AQ47" s="99"/>
      <c r="AR47" s="99"/>
      <c r="AS47" s="99"/>
      <c r="AT47" s="99"/>
      <c r="AU47" s="53"/>
      <c r="AV47" s="16" t="s">
        <v>70</v>
      </c>
    </row>
    <row r="48" spans="1:48" ht="14.4" x14ac:dyDescent="0.2">
      <c r="J48" s="38" t="s">
        <v>63</v>
      </c>
      <c r="K48" s="93">
        <f>はじめに!D9</f>
        <v>0</v>
      </c>
      <c r="L48" s="94"/>
      <c r="M48" s="94"/>
      <c r="N48" s="94"/>
      <c r="O48" s="94"/>
      <c r="P48" s="16"/>
      <c r="Z48" s="38" t="s">
        <v>63</v>
      </c>
      <c r="AA48" s="93">
        <f>はじめに!D9</f>
        <v>0</v>
      </c>
      <c r="AB48" s="94"/>
      <c r="AC48" s="94"/>
      <c r="AD48" s="94"/>
      <c r="AE48" s="94"/>
      <c r="AF48" s="16"/>
      <c r="AP48" s="38" t="s">
        <v>63</v>
      </c>
      <c r="AQ48" s="93">
        <f>はじめに!D9</f>
        <v>0</v>
      </c>
      <c r="AR48" s="94"/>
      <c r="AS48" s="94"/>
      <c r="AT48" s="94"/>
      <c r="AU48" s="94"/>
      <c r="AV48" s="16"/>
    </row>
    <row r="49" spans="11:47" x14ac:dyDescent="0.2">
      <c r="K49" s="39"/>
      <c r="L49" s="39"/>
      <c r="M49" s="39"/>
      <c r="N49" s="39"/>
      <c r="O49" s="39"/>
      <c r="AA49" s="39"/>
      <c r="AB49" s="39"/>
      <c r="AC49" s="39"/>
      <c r="AD49" s="39"/>
      <c r="AE49" s="39"/>
      <c r="AQ49" s="39"/>
      <c r="AR49" s="39"/>
      <c r="AS49" s="39"/>
      <c r="AT49" s="39"/>
      <c r="AU49" s="39"/>
    </row>
  </sheetData>
  <mergeCells count="313">
    <mergeCell ref="K48:O48"/>
    <mergeCell ref="AA48:AE48"/>
    <mergeCell ref="AQ48:AU48"/>
    <mergeCell ref="K46:N46"/>
    <mergeCell ref="AA46:AD46"/>
    <mergeCell ref="AQ46:AT46"/>
    <mergeCell ref="K47:N47"/>
    <mergeCell ref="AA47:AD47"/>
    <mergeCell ref="AQ47:AT47"/>
    <mergeCell ref="B44:P44"/>
    <mergeCell ref="R44:AF44"/>
    <mergeCell ref="AH44:AV44"/>
    <mergeCell ref="K45:O45"/>
    <mergeCell ref="AA45:AE45"/>
    <mergeCell ref="AQ45:AU45"/>
    <mergeCell ref="B42:P42"/>
    <mergeCell ref="R42:AF42"/>
    <mergeCell ref="AH42:AV42"/>
    <mergeCell ref="B43:P43"/>
    <mergeCell ref="R43:AF43"/>
    <mergeCell ref="AH43:AV43"/>
    <mergeCell ref="B39:G40"/>
    <mergeCell ref="R39:W40"/>
    <mergeCell ref="AH39:AM40"/>
    <mergeCell ref="B37:G38"/>
    <mergeCell ref="R37:W38"/>
    <mergeCell ref="AH37:AM38"/>
    <mergeCell ref="B34:P34"/>
    <mergeCell ref="R34:AF34"/>
    <mergeCell ref="AH34:AV34"/>
    <mergeCell ref="H35:K35"/>
    <mergeCell ref="C33:G33"/>
    <mergeCell ref="K33:L33"/>
    <mergeCell ref="M33:O33"/>
    <mergeCell ref="S33:W33"/>
    <mergeCell ref="AA33:AB33"/>
    <mergeCell ref="AC33:AE33"/>
    <mergeCell ref="AI33:AM33"/>
    <mergeCell ref="AQ33:AR33"/>
    <mergeCell ref="AS33:AU33"/>
    <mergeCell ref="C32:G32"/>
    <mergeCell ref="K32:L32"/>
    <mergeCell ref="M32:O32"/>
    <mergeCell ref="S32:W32"/>
    <mergeCell ref="AA32:AB32"/>
    <mergeCell ref="AC32:AE32"/>
    <mergeCell ref="AI32:AM32"/>
    <mergeCell ref="AQ32:AR32"/>
    <mergeCell ref="AS32:AU32"/>
    <mergeCell ref="AI30:AM30"/>
    <mergeCell ref="AQ30:AR30"/>
    <mergeCell ref="AS30:AU30"/>
    <mergeCell ref="C31:G31"/>
    <mergeCell ref="K31:L31"/>
    <mergeCell ref="M31:O31"/>
    <mergeCell ref="S31:W31"/>
    <mergeCell ref="AA31:AB31"/>
    <mergeCell ref="AC31:AE31"/>
    <mergeCell ref="AI31:AM31"/>
    <mergeCell ref="C30:G30"/>
    <mergeCell ref="K30:L30"/>
    <mergeCell ref="M30:O30"/>
    <mergeCell ref="S30:W30"/>
    <mergeCell ref="AA30:AB30"/>
    <mergeCell ref="AC30:AE30"/>
    <mergeCell ref="AQ31:AR31"/>
    <mergeCell ref="AS31:AU31"/>
    <mergeCell ref="C29:G29"/>
    <mergeCell ref="K29:L29"/>
    <mergeCell ref="M29:O29"/>
    <mergeCell ref="S29:W29"/>
    <mergeCell ref="AA29:AB29"/>
    <mergeCell ref="AC29:AE29"/>
    <mergeCell ref="AI29:AM29"/>
    <mergeCell ref="AQ29:AR29"/>
    <mergeCell ref="AS29:AU29"/>
    <mergeCell ref="C28:G28"/>
    <mergeCell ref="K28:L28"/>
    <mergeCell ref="M28:O28"/>
    <mergeCell ref="S28:W28"/>
    <mergeCell ref="AA28:AB28"/>
    <mergeCell ref="AC28:AE28"/>
    <mergeCell ref="AI28:AM28"/>
    <mergeCell ref="AQ28:AR28"/>
    <mergeCell ref="AS28:AU28"/>
    <mergeCell ref="AI26:AM26"/>
    <mergeCell ref="AQ26:AR26"/>
    <mergeCell ref="AS26:AU26"/>
    <mergeCell ref="C27:G27"/>
    <mergeCell ref="K27:L27"/>
    <mergeCell ref="M27:O27"/>
    <mergeCell ref="S27:W27"/>
    <mergeCell ref="AA27:AB27"/>
    <mergeCell ref="AC27:AE27"/>
    <mergeCell ref="AI27:AM27"/>
    <mergeCell ref="C26:G26"/>
    <mergeCell ref="K26:L26"/>
    <mergeCell ref="M26:O26"/>
    <mergeCell ref="S26:W26"/>
    <mergeCell ref="AA26:AB26"/>
    <mergeCell ref="AC26:AE26"/>
    <mergeCell ref="AQ27:AR27"/>
    <mergeCell ref="AS27:AU27"/>
    <mergeCell ref="C25:G25"/>
    <mergeCell ref="K25:L25"/>
    <mergeCell ref="M25:O25"/>
    <mergeCell ref="S25:W25"/>
    <mergeCell ref="AA25:AB25"/>
    <mergeCell ref="AC25:AE25"/>
    <mergeCell ref="AI25:AM25"/>
    <mergeCell ref="AQ25:AR25"/>
    <mergeCell ref="AS25:AU25"/>
    <mergeCell ref="C24:G24"/>
    <mergeCell ref="K24:L24"/>
    <mergeCell ref="M24:O24"/>
    <mergeCell ref="S24:W24"/>
    <mergeCell ref="AA24:AB24"/>
    <mergeCell ref="AC24:AE24"/>
    <mergeCell ref="AI24:AM24"/>
    <mergeCell ref="AQ24:AR24"/>
    <mergeCell ref="AS24:AU24"/>
    <mergeCell ref="AI22:AM22"/>
    <mergeCell ref="AQ22:AR22"/>
    <mergeCell ref="AS22:AU22"/>
    <mergeCell ref="C23:G23"/>
    <mergeCell ref="K23:L23"/>
    <mergeCell ref="M23:O23"/>
    <mergeCell ref="S23:W23"/>
    <mergeCell ref="AA23:AB23"/>
    <mergeCell ref="AC23:AE23"/>
    <mergeCell ref="AI23:AM23"/>
    <mergeCell ref="C22:G22"/>
    <mergeCell ref="K22:L22"/>
    <mergeCell ref="M22:O22"/>
    <mergeCell ref="S22:W22"/>
    <mergeCell ref="AA22:AB22"/>
    <mergeCell ref="AC22:AE22"/>
    <mergeCell ref="AQ23:AR23"/>
    <mergeCell ref="AS23:AU23"/>
    <mergeCell ref="C21:G21"/>
    <mergeCell ref="K21:L21"/>
    <mergeCell ref="M21:O21"/>
    <mergeCell ref="S21:W21"/>
    <mergeCell ref="AA21:AB21"/>
    <mergeCell ref="AC21:AE21"/>
    <mergeCell ref="AI21:AM21"/>
    <mergeCell ref="AQ21:AR21"/>
    <mergeCell ref="AS21:AU21"/>
    <mergeCell ref="C20:G20"/>
    <mergeCell ref="K20:L20"/>
    <mergeCell ref="M20:O20"/>
    <mergeCell ref="S20:W20"/>
    <mergeCell ref="AA20:AB20"/>
    <mergeCell ref="AC20:AE20"/>
    <mergeCell ref="AI20:AM20"/>
    <mergeCell ref="AQ20:AR20"/>
    <mergeCell ref="AS20:AU20"/>
    <mergeCell ref="AI18:AM18"/>
    <mergeCell ref="AQ18:AR18"/>
    <mergeCell ref="AS18:AU18"/>
    <mergeCell ref="C19:G19"/>
    <mergeCell ref="K19:L19"/>
    <mergeCell ref="M19:O19"/>
    <mergeCell ref="S19:W19"/>
    <mergeCell ref="AA19:AB19"/>
    <mergeCell ref="AC19:AE19"/>
    <mergeCell ref="AI19:AM19"/>
    <mergeCell ref="C18:G18"/>
    <mergeCell ref="K18:L18"/>
    <mergeCell ref="M18:O18"/>
    <mergeCell ref="S18:W18"/>
    <mergeCell ref="AA18:AB18"/>
    <mergeCell ref="AC18:AE18"/>
    <mergeCell ref="AQ19:AR19"/>
    <mergeCell ref="AS19:AU19"/>
    <mergeCell ref="C17:G17"/>
    <mergeCell ref="K17:L17"/>
    <mergeCell ref="M17:O17"/>
    <mergeCell ref="S17:W17"/>
    <mergeCell ref="AA17:AB17"/>
    <mergeCell ref="AC17:AE17"/>
    <mergeCell ref="AI17:AM17"/>
    <mergeCell ref="AQ17:AR17"/>
    <mergeCell ref="AS17:AU17"/>
    <mergeCell ref="C16:G16"/>
    <mergeCell ref="K16:L16"/>
    <mergeCell ref="M16:O16"/>
    <mergeCell ref="S16:W16"/>
    <mergeCell ref="AA16:AB16"/>
    <mergeCell ref="AC16:AE16"/>
    <mergeCell ref="AI16:AM16"/>
    <mergeCell ref="AQ16:AR16"/>
    <mergeCell ref="AS16:AU16"/>
    <mergeCell ref="AI14:AM14"/>
    <mergeCell ref="AQ14:AR14"/>
    <mergeCell ref="AS14:AU14"/>
    <mergeCell ref="C15:G15"/>
    <mergeCell ref="K15:L15"/>
    <mergeCell ref="M15:O15"/>
    <mergeCell ref="S15:W15"/>
    <mergeCell ref="AA15:AB15"/>
    <mergeCell ref="AC15:AE15"/>
    <mergeCell ref="AI15:AM15"/>
    <mergeCell ref="C14:G14"/>
    <mergeCell ref="K14:L14"/>
    <mergeCell ref="M14:O14"/>
    <mergeCell ref="S14:W14"/>
    <mergeCell ref="AA14:AB14"/>
    <mergeCell ref="AC14:AE14"/>
    <mergeCell ref="AQ15:AR15"/>
    <mergeCell ref="AS15:AU15"/>
    <mergeCell ref="C13:G13"/>
    <mergeCell ref="K13:L13"/>
    <mergeCell ref="M13:O13"/>
    <mergeCell ref="S13:W13"/>
    <mergeCell ref="AA13:AB13"/>
    <mergeCell ref="AC13:AE13"/>
    <mergeCell ref="AI13:AM13"/>
    <mergeCell ref="AQ13:AR13"/>
    <mergeCell ref="AS13:AU13"/>
    <mergeCell ref="C12:G12"/>
    <mergeCell ref="K12:L12"/>
    <mergeCell ref="M12:O12"/>
    <mergeCell ref="S12:W12"/>
    <mergeCell ref="AA12:AB12"/>
    <mergeCell ref="AC12:AE12"/>
    <mergeCell ref="AI12:AM12"/>
    <mergeCell ref="AQ12:AR12"/>
    <mergeCell ref="AS12:AU12"/>
    <mergeCell ref="AI10:AM10"/>
    <mergeCell ref="AQ10:AR10"/>
    <mergeCell ref="AS10:AU10"/>
    <mergeCell ref="C11:G11"/>
    <mergeCell ref="K11:L11"/>
    <mergeCell ref="M11:O11"/>
    <mergeCell ref="S11:W11"/>
    <mergeCell ref="AA11:AB11"/>
    <mergeCell ref="AC11:AE11"/>
    <mergeCell ref="AI11:AM11"/>
    <mergeCell ref="C10:G10"/>
    <mergeCell ref="K10:L10"/>
    <mergeCell ref="M10:O10"/>
    <mergeCell ref="S10:W10"/>
    <mergeCell ref="AA10:AB10"/>
    <mergeCell ref="AC10:AE10"/>
    <mergeCell ref="AQ11:AR11"/>
    <mergeCell ref="AS11:AU11"/>
    <mergeCell ref="C9:G9"/>
    <mergeCell ref="K9:L9"/>
    <mergeCell ref="M9:O9"/>
    <mergeCell ref="S9:W9"/>
    <mergeCell ref="AA9:AB9"/>
    <mergeCell ref="AC9:AE9"/>
    <mergeCell ref="AI9:AM9"/>
    <mergeCell ref="AQ9:AR9"/>
    <mergeCell ref="AS9:AU9"/>
    <mergeCell ref="C8:G8"/>
    <mergeCell ref="K8:L8"/>
    <mergeCell ref="M8:O8"/>
    <mergeCell ref="S8:W8"/>
    <mergeCell ref="AA8:AB8"/>
    <mergeCell ref="AC8:AE8"/>
    <mergeCell ref="AI8:AM8"/>
    <mergeCell ref="AQ8:AR8"/>
    <mergeCell ref="AS8:AU8"/>
    <mergeCell ref="AI6:AM6"/>
    <mergeCell ref="AQ6:AR6"/>
    <mergeCell ref="AS6:AU6"/>
    <mergeCell ref="C7:G7"/>
    <mergeCell ref="K7:L7"/>
    <mergeCell ref="M7:O7"/>
    <mergeCell ref="S7:W7"/>
    <mergeCell ref="AA7:AB7"/>
    <mergeCell ref="AC7:AE7"/>
    <mergeCell ref="AI7:AM7"/>
    <mergeCell ref="C6:G6"/>
    <mergeCell ref="K6:L6"/>
    <mergeCell ref="M6:O6"/>
    <mergeCell ref="S6:W6"/>
    <mergeCell ref="AA6:AB6"/>
    <mergeCell ref="AC6:AE6"/>
    <mergeCell ref="AQ7:AR7"/>
    <mergeCell ref="AS7:AU7"/>
    <mergeCell ref="C5:G5"/>
    <mergeCell ref="K5:L5"/>
    <mergeCell ref="M5:O5"/>
    <mergeCell ref="S5:W5"/>
    <mergeCell ref="AA5:AB5"/>
    <mergeCell ref="AC5:AE5"/>
    <mergeCell ref="AI5:AM5"/>
    <mergeCell ref="AQ5:AR5"/>
    <mergeCell ref="AS5:AU5"/>
    <mergeCell ref="AS3:AU3"/>
    <mergeCell ref="C4:G4"/>
    <mergeCell ref="K4:L4"/>
    <mergeCell ref="M4:O4"/>
    <mergeCell ref="S4:W4"/>
    <mergeCell ref="AA4:AB4"/>
    <mergeCell ref="AC4:AE4"/>
    <mergeCell ref="AI4:AM4"/>
    <mergeCell ref="AQ4:AR4"/>
    <mergeCell ref="AS4:AU4"/>
    <mergeCell ref="E1:K1"/>
    <mergeCell ref="U1:AA1"/>
    <mergeCell ref="AK1:AQ1"/>
    <mergeCell ref="C3:G3"/>
    <mergeCell ref="K3:L3"/>
    <mergeCell ref="M3:O3"/>
    <mergeCell ref="S3:W3"/>
    <mergeCell ref="AA3:AB3"/>
    <mergeCell ref="AC3:AE3"/>
    <mergeCell ref="AI3:AM3"/>
    <mergeCell ref="AQ3:AR3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ED715-7157-4076-AD28-74083058BE14}">
  <sheetPr>
    <tabColor rgb="FF0070C0"/>
  </sheetPr>
  <dimension ref="A1:BL76"/>
  <sheetViews>
    <sheetView view="pageBreakPreview" zoomScale="60" zoomScaleNormal="100" workbookViewId="0">
      <selection activeCell="T51" sqref="T51"/>
    </sheetView>
  </sheetViews>
  <sheetFormatPr defaultRowHeight="13.2" x14ac:dyDescent="0.2"/>
  <cols>
    <col min="1" max="1" width="5" style="13" customWidth="1"/>
    <col min="2" max="2" width="11.21875" style="13" bestFit="1" customWidth="1"/>
    <col min="3" max="3" width="4.21875" style="13" bestFit="1" customWidth="1"/>
    <col min="4" max="4" width="5.21875" style="13" bestFit="1" customWidth="1"/>
    <col min="5" max="5" width="4.33203125" style="13" customWidth="1"/>
    <col min="6" max="6" width="4.109375" style="13" customWidth="1"/>
    <col min="7" max="7" width="7.44140625" style="13" customWidth="1"/>
    <col min="8" max="10" width="5.21875" style="13" bestFit="1" customWidth="1"/>
    <col min="11" max="11" width="6.44140625" style="13" bestFit="1" customWidth="1"/>
    <col min="12" max="12" width="6.21875" style="13" customWidth="1"/>
    <col min="13" max="13" width="7.44140625" style="13" customWidth="1"/>
    <col min="14" max="14" width="6.21875" style="13" customWidth="1"/>
    <col min="15" max="15" width="7.44140625" style="13" customWidth="1"/>
    <col min="16" max="16" width="9" style="13" bestFit="1" customWidth="1"/>
    <col min="17" max="17" width="5" style="13" customWidth="1"/>
    <col min="18" max="18" width="11.21875" style="13" bestFit="1" customWidth="1"/>
    <col min="19" max="19" width="4.21875" style="13" bestFit="1" customWidth="1"/>
    <col min="20" max="20" width="5.21875" style="13" bestFit="1" customWidth="1"/>
    <col min="21" max="21" width="4.33203125" style="13" customWidth="1"/>
    <col min="22" max="22" width="4.109375" style="13" customWidth="1"/>
    <col min="23" max="23" width="7.44140625" style="13" customWidth="1"/>
    <col min="24" max="26" width="5.21875" style="13" bestFit="1" customWidth="1"/>
    <col min="27" max="27" width="6.44140625" style="13" bestFit="1" customWidth="1"/>
    <col min="28" max="28" width="6.21875" style="13" customWidth="1"/>
    <col min="29" max="29" width="7.44140625" style="13" customWidth="1"/>
    <col min="30" max="30" width="6.21875" style="13" customWidth="1"/>
    <col min="31" max="31" width="7.44140625" style="13" customWidth="1"/>
    <col min="32" max="32" width="9" style="13" bestFit="1" customWidth="1"/>
    <col min="33" max="33" width="5" style="13" customWidth="1"/>
    <col min="34" max="34" width="11.21875" style="13" bestFit="1" customWidth="1"/>
    <col min="35" max="35" width="4.21875" style="13" bestFit="1" customWidth="1"/>
    <col min="36" max="36" width="5.21875" style="13" bestFit="1" customWidth="1"/>
    <col min="37" max="37" width="4.33203125" style="13" customWidth="1"/>
    <col min="38" max="38" width="4.109375" style="13" customWidth="1"/>
    <col min="39" max="39" width="7.44140625" style="13" customWidth="1"/>
    <col min="40" max="42" width="5.21875" style="13" bestFit="1" customWidth="1"/>
    <col min="43" max="43" width="6.44140625" style="13" bestFit="1" customWidth="1"/>
    <col min="44" max="44" width="6.21875" style="13" customWidth="1"/>
    <col min="45" max="45" width="7.44140625" style="13" customWidth="1"/>
    <col min="46" max="46" width="6.21875" style="13" customWidth="1"/>
    <col min="47" max="47" width="7.44140625" style="13" customWidth="1"/>
    <col min="48" max="48" width="9" style="13" bestFit="1" customWidth="1"/>
    <col min="49" max="49" width="5" style="13" customWidth="1"/>
    <col min="50" max="50" width="11.21875" style="13" bestFit="1" customWidth="1"/>
    <col min="51" max="51" width="4.21875" style="13" bestFit="1" customWidth="1"/>
    <col min="52" max="52" width="5.21875" style="13" bestFit="1" customWidth="1"/>
    <col min="53" max="53" width="4.33203125" style="13" customWidth="1"/>
    <col min="54" max="54" width="4.109375" style="13" customWidth="1"/>
    <col min="55" max="55" width="7.44140625" style="13" customWidth="1"/>
    <col min="56" max="58" width="5.21875" style="13" bestFit="1" customWidth="1"/>
    <col min="59" max="59" width="6.44140625" style="13" bestFit="1" customWidth="1"/>
    <col min="60" max="60" width="6.21875" style="13" customWidth="1"/>
    <col min="61" max="61" width="7.44140625" style="13" customWidth="1"/>
    <col min="62" max="62" width="6.21875" style="13" customWidth="1"/>
    <col min="63" max="63" width="7.44140625" style="13" customWidth="1"/>
    <col min="64" max="64" width="9" style="13" bestFit="1" customWidth="1"/>
    <col min="65" max="256" width="9" style="13"/>
    <col min="257" max="257" width="5" style="13" customWidth="1"/>
    <col min="258" max="258" width="11.21875" style="13" bestFit="1" customWidth="1"/>
    <col min="259" max="259" width="4.21875" style="13" bestFit="1" customWidth="1"/>
    <col min="260" max="260" width="5.21875" style="13" bestFit="1" customWidth="1"/>
    <col min="261" max="261" width="4.33203125" style="13" customWidth="1"/>
    <col min="262" max="262" width="4.109375" style="13" customWidth="1"/>
    <col min="263" max="263" width="7.44140625" style="13" customWidth="1"/>
    <col min="264" max="266" width="5.21875" style="13" bestFit="1" customWidth="1"/>
    <col min="267" max="267" width="6.44140625" style="13" bestFit="1" customWidth="1"/>
    <col min="268" max="268" width="6.21875" style="13" customWidth="1"/>
    <col min="269" max="269" width="7.44140625" style="13" customWidth="1"/>
    <col min="270" max="270" width="6.21875" style="13" customWidth="1"/>
    <col min="271" max="271" width="7.44140625" style="13" customWidth="1"/>
    <col min="272" max="272" width="9" style="13" bestFit="1" customWidth="1"/>
    <col min="273" max="512" width="9" style="13"/>
    <col min="513" max="513" width="5" style="13" customWidth="1"/>
    <col min="514" max="514" width="11.21875" style="13" bestFit="1" customWidth="1"/>
    <col min="515" max="515" width="4.21875" style="13" bestFit="1" customWidth="1"/>
    <col min="516" max="516" width="5.21875" style="13" bestFit="1" customWidth="1"/>
    <col min="517" max="517" width="4.33203125" style="13" customWidth="1"/>
    <col min="518" max="518" width="4.109375" style="13" customWidth="1"/>
    <col min="519" max="519" width="7.44140625" style="13" customWidth="1"/>
    <col min="520" max="522" width="5.21875" style="13" bestFit="1" customWidth="1"/>
    <col min="523" max="523" width="6.44140625" style="13" bestFit="1" customWidth="1"/>
    <col min="524" max="524" width="6.21875" style="13" customWidth="1"/>
    <col min="525" max="525" width="7.44140625" style="13" customWidth="1"/>
    <col min="526" max="526" width="6.21875" style="13" customWidth="1"/>
    <col min="527" max="527" width="7.44140625" style="13" customWidth="1"/>
    <col min="528" max="528" width="9" style="13" bestFit="1" customWidth="1"/>
    <col min="529" max="768" width="9" style="13"/>
    <col min="769" max="769" width="5" style="13" customWidth="1"/>
    <col min="770" max="770" width="11.21875" style="13" bestFit="1" customWidth="1"/>
    <col min="771" max="771" width="4.21875" style="13" bestFit="1" customWidth="1"/>
    <col min="772" max="772" width="5.21875" style="13" bestFit="1" customWidth="1"/>
    <col min="773" max="773" width="4.33203125" style="13" customWidth="1"/>
    <col min="774" max="774" width="4.109375" style="13" customWidth="1"/>
    <col min="775" max="775" width="7.44140625" style="13" customWidth="1"/>
    <col min="776" max="778" width="5.21875" style="13" bestFit="1" customWidth="1"/>
    <col min="779" max="779" width="6.44140625" style="13" bestFit="1" customWidth="1"/>
    <col min="780" max="780" width="6.21875" style="13" customWidth="1"/>
    <col min="781" max="781" width="7.44140625" style="13" customWidth="1"/>
    <col min="782" max="782" width="6.21875" style="13" customWidth="1"/>
    <col min="783" max="783" width="7.44140625" style="13" customWidth="1"/>
    <col min="784" max="784" width="9" style="13" bestFit="1" customWidth="1"/>
    <col min="785" max="1024" width="9" style="13"/>
    <col min="1025" max="1025" width="5" style="13" customWidth="1"/>
    <col min="1026" max="1026" width="11.21875" style="13" bestFit="1" customWidth="1"/>
    <col min="1027" max="1027" width="4.21875" style="13" bestFit="1" customWidth="1"/>
    <col min="1028" max="1028" width="5.21875" style="13" bestFit="1" customWidth="1"/>
    <col min="1029" max="1029" width="4.33203125" style="13" customWidth="1"/>
    <col min="1030" max="1030" width="4.109375" style="13" customWidth="1"/>
    <col min="1031" max="1031" width="7.44140625" style="13" customWidth="1"/>
    <col min="1032" max="1034" width="5.21875" style="13" bestFit="1" customWidth="1"/>
    <col min="1035" max="1035" width="6.44140625" style="13" bestFit="1" customWidth="1"/>
    <col min="1036" max="1036" width="6.21875" style="13" customWidth="1"/>
    <col min="1037" max="1037" width="7.44140625" style="13" customWidth="1"/>
    <col min="1038" max="1038" width="6.21875" style="13" customWidth="1"/>
    <col min="1039" max="1039" width="7.44140625" style="13" customWidth="1"/>
    <col min="1040" max="1040" width="9" style="13" bestFit="1" customWidth="1"/>
    <col min="1041" max="1280" width="9" style="13"/>
    <col min="1281" max="1281" width="5" style="13" customWidth="1"/>
    <col min="1282" max="1282" width="11.21875" style="13" bestFit="1" customWidth="1"/>
    <col min="1283" max="1283" width="4.21875" style="13" bestFit="1" customWidth="1"/>
    <col min="1284" max="1284" width="5.21875" style="13" bestFit="1" customWidth="1"/>
    <col min="1285" max="1285" width="4.33203125" style="13" customWidth="1"/>
    <col min="1286" max="1286" width="4.109375" style="13" customWidth="1"/>
    <col min="1287" max="1287" width="7.44140625" style="13" customWidth="1"/>
    <col min="1288" max="1290" width="5.21875" style="13" bestFit="1" customWidth="1"/>
    <col min="1291" max="1291" width="6.44140625" style="13" bestFit="1" customWidth="1"/>
    <col min="1292" max="1292" width="6.21875" style="13" customWidth="1"/>
    <col min="1293" max="1293" width="7.44140625" style="13" customWidth="1"/>
    <col min="1294" max="1294" width="6.21875" style="13" customWidth="1"/>
    <col min="1295" max="1295" width="7.44140625" style="13" customWidth="1"/>
    <col min="1296" max="1296" width="9" style="13" bestFit="1" customWidth="1"/>
    <col min="1297" max="1536" width="9" style="13"/>
    <col min="1537" max="1537" width="5" style="13" customWidth="1"/>
    <col min="1538" max="1538" width="11.21875" style="13" bestFit="1" customWidth="1"/>
    <col min="1539" max="1539" width="4.21875" style="13" bestFit="1" customWidth="1"/>
    <col min="1540" max="1540" width="5.21875" style="13" bestFit="1" customWidth="1"/>
    <col min="1541" max="1541" width="4.33203125" style="13" customWidth="1"/>
    <col min="1542" max="1542" width="4.109375" style="13" customWidth="1"/>
    <col min="1543" max="1543" width="7.44140625" style="13" customWidth="1"/>
    <col min="1544" max="1546" width="5.21875" style="13" bestFit="1" customWidth="1"/>
    <col min="1547" max="1547" width="6.44140625" style="13" bestFit="1" customWidth="1"/>
    <col min="1548" max="1548" width="6.21875" style="13" customWidth="1"/>
    <col min="1549" max="1549" width="7.44140625" style="13" customWidth="1"/>
    <col min="1550" max="1550" width="6.21875" style="13" customWidth="1"/>
    <col min="1551" max="1551" width="7.44140625" style="13" customWidth="1"/>
    <col min="1552" max="1552" width="9" style="13" bestFit="1" customWidth="1"/>
    <col min="1553" max="1792" width="9" style="13"/>
    <col min="1793" max="1793" width="5" style="13" customWidth="1"/>
    <col min="1794" max="1794" width="11.21875" style="13" bestFit="1" customWidth="1"/>
    <col min="1795" max="1795" width="4.21875" style="13" bestFit="1" customWidth="1"/>
    <col min="1796" max="1796" width="5.21875" style="13" bestFit="1" customWidth="1"/>
    <col min="1797" max="1797" width="4.33203125" style="13" customWidth="1"/>
    <col min="1798" max="1798" width="4.109375" style="13" customWidth="1"/>
    <col min="1799" max="1799" width="7.44140625" style="13" customWidth="1"/>
    <col min="1800" max="1802" width="5.21875" style="13" bestFit="1" customWidth="1"/>
    <col min="1803" max="1803" width="6.44140625" style="13" bestFit="1" customWidth="1"/>
    <col min="1804" max="1804" width="6.21875" style="13" customWidth="1"/>
    <col min="1805" max="1805" width="7.44140625" style="13" customWidth="1"/>
    <col min="1806" max="1806" width="6.21875" style="13" customWidth="1"/>
    <col min="1807" max="1807" width="7.44140625" style="13" customWidth="1"/>
    <col min="1808" max="1808" width="9" style="13" bestFit="1" customWidth="1"/>
    <col min="1809" max="2048" width="9" style="13"/>
    <col min="2049" max="2049" width="5" style="13" customWidth="1"/>
    <col min="2050" max="2050" width="11.21875" style="13" bestFit="1" customWidth="1"/>
    <col min="2051" max="2051" width="4.21875" style="13" bestFit="1" customWidth="1"/>
    <col min="2052" max="2052" width="5.21875" style="13" bestFit="1" customWidth="1"/>
    <col min="2053" max="2053" width="4.33203125" style="13" customWidth="1"/>
    <col min="2054" max="2054" width="4.109375" style="13" customWidth="1"/>
    <col min="2055" max="2055" width="7.44140625" style="13" customWidth="1"/>
    <col min="2056" max="2058" width="5.21875" style="13" bestFit="1" customWidth="1"/>
    <col min="2059" max="2059" width="6.44140625" style="13" bestFit="1" customWidth="1"/>
    <col min="2060" max="2060" width="6.21875" style="13" customWidth="1"/>
    <col min="2061" max="2061" width="7.44140625" style="13" customWidth="1"/>
    <col min="2062" max="2062" width="6.21875" style="13" customWidth="1"/>
    <col min="2063" max="2063" width="7.44140625" style="13" customWidth="1"/>
    <col min="2064" max="2064" width="9" style="13" bestFit="1" customWidth="1"/>
    <col min="2065" max="2304" width="9" style="13"/>
    <col min="2305" max="2305" width="5" style="13" customWidth="1"/>
    <col min="2306" max="2306" width="11.21875" style="13" bestFit="1" customWidth="1"/>
    <col min="2307" max="2307" width="4.21875" style="13" bestFit="1" customWidth="1"/>
    <col min="2308" max="2308" width="5.21875" style="13" bestFit="1" customWidth="1"/>
    <col min="2309" max="2309" width="4.33203125" style="13" customWidth="1"/>
    <col min="2310" max="2310" width="4.109375" style="13" customWidth="1"/>
    <col min="2311" max="2311" width="7.44140625" style="13" customWidth="1"/>
    <col min="2312" max="2314" width="5.21875" style="13" bestFit="1" customWidth="1"/>
    <col min="2315" max="2315" width="6.44140625" style="13" bestFit="1" customWidth="1"/>
    <col min="2316" max="2316" width="6.21875" style="13" customWidth="1"/>
    <col min="2317" max="2317" width="7.44140625" style="13" customWidth="1"/>
    <col min="2318" max="2318" width="6.21875" style="13" customWidth="1"/>
    <col min="2319" max="2319" width="7.44140625" style="13" customWidth="1"/>
    <col min="2320" max="2320" width="9" style="13" bestFit="1" customWidth="1"/>
    <col min="2321" max="2560" width="9" style="13"/>
    <col min="2561" max="2561" width="5" style="13" customWidth="1"/>
    <col min="2562" max="2562" width="11.21875" style="13" bestFit="1" customWidth="1"/>
    <col min="2563" max="2563" width="4.21875" style="13" bestFit="1" customWidth="1"/>
    <col min="2564" max="2564" width="5.21875" style="13" bestFit="1" customWidth="1"/>
    <col min="2565" max="2565" width="4.33203125" style="13" customWidth="1"/>
    <col min="2566" max="2566" width="4.109375" style="13" customWidth="1"/>
    <col min="2567" max="2567" width="7.44140625" style="13" customWidth="1"/>
    <col min="2568" max="2570" width="5.21875" style="13" bestFit="1" customWidth="1"/>
    <col min="2571" max="2571" width="6.44140625" style="13" bestFit="1" customWidth="1"/>
    <col min="2572" max="2572" width="6.21875" style="13" customWidth="1"/>
    <col min="2573" max="2573" width="7.44140625" style="13" customWidth="1"/>
    <col min="2574" max="2574" width="6.21875" style="13" customWidth="1"/>
    <col min="2575" max="2575" width="7.44140625" style="13" customWidth="1"/>
    <col min="2576" max="2576" width="9" style="13" bestFit="1" customWidth="1"/>
    <col min="2577" max="2816" width="9" style="13"/>
    <col min="2817" max="2817" width="5" style="13" customWidth="1"/>
    <col min="2818" max="2818" width="11.21875" style="13" bestFit="1" customWidth="1"/>
    <col min="2819" max="2819" width="4.21875" style="13" bestFit="1" customWidth="1"/>
    <col min="2820" max="2820" width="5.21875" style="13" bestFit="1" customWidth="1"/>
    <col min="2821" max="2821" width="4.33203125" style="13" customWidth="1"/>
    <col min="2822" max="2822" width="4.109375" style="13" customWidth="1"/>
    <col min="2823" max="2823" width="7.44140625" style="13" customWidth="1"/>
    <col min="2824" max="2826" width="5.21875" style="13" bestFit="1" customWidth="1"/>
    <col min="2827" max="2827" width="6.44140625" style="13" bestFit="1" customWidth="1"/>
    <col min="2828" max="2828" width="6.21875" style="13" customWidth="1"/>
    <col min="2829" max="2829" width="7.44140625" style="13" customWidth="1"/>
    <col min="2830" max="2830" width="6.21875" style="13" customWidth="1"/>
    <col min="2831" max="2831" width="7.44140625" style="13" customWidth="1"/>
    <col min="2832" max="2832" width="9" style="13" bestFit="1" customWidth="1"/>
    <col min="2833" max="3072" width="9" style="13"/>
    <col min="3073" max="3073" width="5" style="13" customWidth="1"/>
    <col min="3074" max="3074" width="11.21875" style="13" bestFit="1" customWidth="1"/>
    <col min="3075" max="3075" width="4.21875" style="13" bestFit="1" customWidth="1"/>
    <col min="3076" max="3076" width="5.21875" style="13" bestFit="1" customWidth="1"/>
    <col min="3077" max="3077" width="4.33203125" style="13" customWidth="1"/>
    <col min="3078" max="3078" width="4.109375" style="13" customWidth="1"/>
    <col min="3079" max="3079" width="7.44140625" style="13" customWidth="1"/>
    <col min="3080" max="3082" width="5.21875" style="13" bestFit="1" customWidth="1"/>
    <col min="3083" max="3083" width="6.44140625" style="13" bestFit="1" customWidth="1"/>
    <col min="3084" max="3084" width="6.21875" style="13" customWidth="1"/>
    <col min="3085" max="3085" width="7.44140625" style="13" customWidth="1"/>
    <col min="3086" max="3086" width="6.21875" style="13" customWidth="1"/>
    <col min="3087" max="3087" width="7.44140625" style="13" customWidth="1"/>
    <col min="3088" max="3088" width="9" style="13" bestFit="1" customWidth="1"/>
    <col min="3089" max="3328" width="9" style="13"/>
    <col min="3329" max="3329" width="5" style="13" customWidth="1"/>
    <col min="3330" max="3330" width="11.21875" style="13" bestFit="1" customWidth="1"/>
    <col min="3331" max="3331" width="4.21875" style="13" bestFit="1" customWidth="1"/>
    <col min="3332" max="3332" width="5.21875" style="13" bestFit="1" customWidth="1"/>
    <col min="3333" max="3333" width="4.33203125" style="13" customWidth="1"/>
    <col min="3334" max="3334" width="4.109375" style="13" customWidth="1"/>
    <col min="3335" max="3335" width="7.44140625" style="13" customWidth="1"/>
    <col min="3336" max="3338" width="5.21875" style="13" bestFit="1" customWidth="1"/>
    <col min="3339" max="3339" width="6.44140625" style="13" bestFit="1" customWidth="1"/>
    <col min="3340" max="3340" width="6.21875" style="13" customWidth="1"/>
    <col min="3341" max="3341" width="7.44140625" style="13" customWidth="1"/>
    <col min="3342" max="3342" width="6.21875" style="13" customWidth="1"/>
    <col min="3343" max="3343" width="7.44140625" style="13" customWidth="1"/>
    <col min="3344" max="3344" width="9" style="13" bestFit="1" customWidth="1"/>
    <col min="3345" max="3584" width="9" style="13"/>
    <col min="3585" max="3585" width="5" style="13" customWidth="1"/>
    <col min="3586" max="3586" width="11.21875" style="13" bestFit="1" customWidth="1"/>
    <col min="3587" max="3587" width="4.21875" style="13" bestFit="1" customWidth="1"/>
    <col min="3588" max="3588" width="5.21875" style="13" bestFit="1" customWidth="1"/>
    <col min="3589" max="3589" width="4.33203125" style="13" customWidth="1"/>
    <col min="3590" max="3590" width="4.109375" style="13" customWidth="1"/>
    <col min="3591" max="3591" width="7.44140625" style="13" customWidth="1"/>
    <col min="3592" max="3594" width="5.21875" style="13" bestFit="1" customWidth="1"/>
    <col min="3595" max="3595" width="6.44140625" style="13" bestFit="1" customWidth="1"/>
    <col min="3596" max="3596" width="6.21875" style="13" customWidth="1"/>
    <col min="3597" max="3597" width="7.44140625" style="13" customWidth="1"/>
    <col min="3598" max="3598" width="6.21875" style="13" customWidth="1"/>
    <col min="3599" max="3599" width="7.44140625" style="13" customWidth="1"/>
    <col min="3600" max="3600" width="9" style="13" bestFit="1" customWidth="1"/>
    <col min="3601" max="3840" width="9" style="13"/>
    <col min="3841" max="3841" width="5" style="13" customWidth="1"/>
    <col min="3842" max="3842" width="11.21875" style="13" bestFit="1" customWidth="1"/>
    <col min="3843" max="3843" width="4.21875" style="13" bestFit="1" customWidth="1"/>
    <col min="3844" max="3844" width="5.21875" style="13" bestFit="1" customWidth="1"/>
    <col min="3845" max="3845" width="4.33203125" style="13" customWidth="1"/>
    <col min="3846" max="3846" width="4.109375" style="13" customWidth="1"/>
    <col min="3847" max="3847" width="7.44140625" style="13" customWidth="1"/>
    <col min="3848" max="3850" width="5.21875" style="13" bestFit="1" customWidth="1"/>
    <col min="3851" max="3851" width="6.44140625" style="13" bestFit="1" customWidth="1"/>
    <col min="3852" max="3852" width="6.21875" style="13" customWidth="1"/>
    <col min="3853" max="3853" width="7.44140625" style="13" customWidth="1"/>
    <col min="3854" max="3854" width="6.21875" style="13" customWidth="1"/>
    <col min="3855" max="3855" width="7.44140625" style="13" customWidth="1"/>
    <col min="3856" max="3856" width="9" style="13" bestFit="1" customWidth="1"/>
    <col min="3857" max="4096" width="9" style="13"/>
    <col min="4097" max="4097" width="5" style="13" customWidth="1"/>
    <col min="4098" max="4098" width="11.21875" style="13" bestFit="1" customWidth="1"/>
    <col min="4099" max="4099" width="4.21875" style="13" bestFit="1" customWidth="1"/>
    <col min="4100" max="4100" width="5.21875" style="13" bestFit="1" customWidth="1"/>
    <col min="4101" max="4101" width="4.33203125" style="13" customWidth="1"/>
    <col min="4102" max="4102" width="4.109375" style="13" customWidth="1"/>
    <col min="4103" max="4103" width="7.44140625" style="13" customWidth="1"/>
    <col min="4104" max="4106" width="5.21875" style="13" bestFit="1" customWidth="1"/>
    <col min="4107" max="4107" width="6.44140625" style="13" bestFit="1" customWidth="1"/>
    <col min="4108" max="4108" width="6.21875" style="13" customWidth="1"/>
    <col min="4109" max="4109" width="7.44140625" style="13" customWidth="1"/>
    <col min="4110" max="4110" width="6.21875" style="13" customWidth="1"/>
    <col min="4111" max="4111" width="7.44140625" style="13" customWidth="1"/>
    <col min="4112" max="4112" width="9" style="13" bestFit="1" customWidth="1"/>
    <col min="4113" max="4352" width="9" style="13"/>
    <col min="4353" max="4353" width="5" style="13" customWidth="1"/>
    <col min="4354" max="4354" width="11.21875" style="13" bestFit="1" customWidth="1"/>
    <col min="4355" max="4355" width="4.21875" style="13" bestFit="1" customWidth="1"/>
    <col min="4356" max="4356" width="5.21875" style="13" bestFit="1" customWidth="1"/>
    <col min="4357" max="4357" width="4.33203125" style="13" customWidth="1"/>
    <col min="4358" max="4358" width="4.109375" style="13" customWidth="1"/>
    <col min="4359" max="4359" width="7.44140625" style="13" customWidth="1"/>
    <col min="4360" max="4362" width="5.21875" style="13" bestFit="1" customWidth="1"/>
    <col min="4363" max="4363" width="6.44140625" style="13" bestFit="1" customWidth="1"/>
    <col min="4364" max="4364" width="6.21875" style="13" customWidth="1"/>
    <col min="4365" max="4365" width="7.44140625" style="13" customWidth="1"/>
    <col min="4366" max="4366" width="6.21875" style="13" customWidth="1"/>
    <col min="4367" max="4367" width="7.44140625" style="13" customWidth="1"/>
    <col min="4368" max="4368" width="9" style="13" bestFit="1" customWidth="1"/>
    <col min="4369" max="4608" width="9" style="13"/>
    <col min="4609" max="4609" width="5" style="13" customWidth="1"/>
    <col min="4610" max="4610" width="11.21875" style="13" bestFit="1" customWidth="1"/>
    <col min="4611" max="4611" width="4.21875" style="13" bestFit="1" customWidth="1"/>
    <col min="4612" max="4612" width="5.21875" style="13" bestFit="1" customWidth="1"/>
    <col min="4613" max="4613" width="4.33203125" style="13" customWidth="1"/>
    <col min="4614" max="4614" width="4.109375" style="13" customWidth="1"/>
    <col min="4615" max="4615" width="7.44140625" style="13" customWidth="1"/>
    <col min="4616" max="4618" width="5.21875" style="13" bestFit="1" customWidth="1"/>
    <col min="4619" max="4619" width="6.44140625" style="13" bestFit="1" customWidth="1"/>
    <col min="4620" max="4620" width="6.21875" style="13" customWidth="1"/>
    <col min="4621" max="4621" width="7.44140625" style="13" customWidth="1"/>
    <col min="4622" max="4622" width="6.21875" style="13" customWidth="1"/>
    <col min="4623" max="4623" width="7.44140625" style="13" customWidth="1"/>
    <col min="4624" max="4624" width="9" style="13" bestFit="1" customWidth="1"/>
    <col min="4625" max="4864" width="9" style="13"/>
    <col min="4865" max="4865" width="5" style="13" customWidth="1"/>
    <col min="4866" max="4866" width="11.21875" style="13" bestFit="1" customWidth="1"/>
    <col min="4867" max="4867" width="4.21875" style="13" bestFit="1" customWidth="1"/>
    <col min="4868" max="4868" width="5.21875" style="13" bestFit="1" customWidth="1"/>
    <col min="4869" max="4869" width="4.33203125" style="13" customWidth="1"/>
    <col min="4870" max="4870" width="4.109375" style="13" customWidth="1"/>
    <col min="4871" max="4871" width="7.44140625" style="13" customWidth="1"/>
    <col min="4872" max="4874" width="5.21875" style="13" bestFit="1" customWidth="1"/>
    <col min="4875" max="4875" width="6.44140625" style="13" bestFit="1" customWidth="1"/>
    <col min="4876" max="4876" width="6.21875" style="13" customWidth="1"/>
    <col min="4877" max="4877" width="7.44140625" style="13" customWidth="1"/>
    <col min="4878" max="4878" width="6.21875" style="13" customWidth="1"/>
    <col min="4879" max="4879" width="7.44140625" style="13" customWidth="1"/>
    <col min="4880" max="4880" width="9" style="13" bestFit="1" customWidth="1"/>
    <col min="4881" max="5120" width="9" style="13"/>
    <col min="5121" max="5121" width="5" style="13" customWidth="1"/>
    <col min="5122" max="5122" width="11.21875" style="13" bestFit="1" customWidth="1"/>
    <col min="5123" max="5123" width="4.21875" style="13" bestFit="1" customWidth="1"/>
    <col min="5124" max="5124" width="5.21875" style="13" bestFit="1" customWidth="1"/>
    <col min="5125" max="5125" width="4.33203125" style="13" customWidth="1"/>
    <col min="5126" max="5126" width="4.109375" style="13" customWidth="1"/>
    <col min="5127" max="5127" width="7.44140625" style="13" customWidth="1"/>
    <col min="5128" max="5130" width="5.21875" style="13" bestFit="1" customWidth="1"/>
    <col min="5131" max="5131" width="6.44140625" style="13" bestFit="1" customWidth="1"/>
    <col min="5132" max="5132" width="6.21875" style="13" customWidth="1"/>
    <col min="5133" max="5133" width="7.44140625" style="13" customWidth="1"/>
    <col min="5134" max="5134" width="6.21875" style="13" customWidth="1"/>
    <col min="5135" max="5135" width="7.44140625" style="13" customWidth="1"/>
    <col min="5136" max="5136" width="9" style="13" bestFit="1" customWidth="1"/>
    <col min="5137" max="5376" width="9" style="13"/>
    <col min="5377" max="5377" width="5" style="13" customWidth="1"/>
    <col min="5378" max="5378" width="11.21875" style="13" bestFit="1" customWidth="1"/>
    <col min="5379" max="5379" width="4.21875" style="13" bestFit="1" customWidth="1"/>
    <col min="5380" max="5380" width="5.21875" style="13" bestFit="1" customWidth="1"/>
    <col min="5381" max="5381" width="4.33203125" style="13" customWidth="1"/>
    <col min="5382" max="5382" width="4.109375" style="13" customWidth="1"/>
    <col min="5383" max="5383" width="7.44140625" style="13" customWidth="1"/>
    <col min="5384" max="5386" width="5.21875" style="13" bestFit="1" customWidth="1"/>
    <col min="5387" max="5387" width="6.44140625" style="13" bestFit="1" customWidth="1"/>
    <col min="5388" max="5388" width="6.21875" style="13" customWidth="1"/>
    <col min="5389" max="5389" width="7.44140625" style="13" customWidth="1"/>
    <col min="5390" max="5390" width="6.21875" style="13" customWidth="1"/>
    <col min="5391" max="5391" width="7.44140625" style="13" customWidth="1"/>
    <col min="5392" max="5392" width="9" style="13" bestFit="1" customWidth="1"/>
    <col min="5393" max="5632" width="9" style="13"/>
    <col min="5633" max="5633" width="5" style="13" customWidth="1"/>
    <col min="5634" max="5634" width="11.21875" style="13" bestFit="1" customWidth="1"/>
    <col min="5635" max="5635" width="4.21875" style="13" bestFit="1" customWidth="1"/>
    <col min="5636" max="5636" width="5.21875" style="13" bestFit="1" customWidth="1"/>
    <col min="5637" max="5637" width="4.33203125" style="13" customWidth="1"/>
    <col min="5638" max="5638" width="4.109375" style="13" customWidth="1"/>
    <col min="5639" max="5639" width="7.44140625" style="13" customWidth="1"/>
    <col min="5640" max="5642" width="5.21875" style="13" bestFit="1" customWidth="1"/>
    <col min="5643" max="5643" width="6.44140625" style="13" bestFit="1" customWidth="1"/>
    <col min="5644" max="5644" width="6.21875" style="13" customWidth="1"/>
    <col min="5645" max="5645" width="7.44140625" style="13" customWidth="1"/>
    <col min="5646" max="5646" width="6.21875" style="13" customWidth="1"/>
    <col min="5647" max="5647" width="7.44140625" style="13" customWidth="1"/>
    <col min="5648" max="5648" width="9" style="13" bestFit="1" customWidth="1"/>
    <col min="5649" max="5888" width="9" style="13"/>
    <col min="5889" max="5889" width="5" style="13" customWidth="1"/>
    <col min="5890" max="5890" width="11.21875" style="13" bestFit="1" customWidth="1"/>
    <col min="5891" max="5891" width="4.21875" style="13" bestFit="1" customWidth="1"/>
    <col min="5892" max="5892" width="5.21875" style="13" bestFit="1" customWidth="1"/>
    <col min="5893" max="5893" width="4.33203125" style="13" customWidth="1"/>
    <col min="5894" max="5894" width="4.109375" style="13" customWidth="1"/>
    <col min="5895" max="5895" width="7.44140625" style="13" customWidth="1"/>
    <col min="5896" max="5898" width="5.21875" style="13" bestFit="1" customWidth="1"/>
    <col min="5899" max="5899" width="6.44140625" style="13" bestFit="1" customWidth="1"/>
    <col min="5900" max="5900" width="6.21875" style="13" customWidth="1"/>
    <col min="5901" max="5901" width="7.44140625" style="13" customWidth="1"/>
    <col min="5902" max="5902" width="6.21875" style="13" customWidth="1"/>
    <col min="5903" max="5903" width="7.44140625" style="13" customWidth="1"/>
    <col min="5904" max="5904" width="9" style="13" bestFit="1" customWidth="1"/>
    <col min="5905" max="6144" width="9" style="13"/>
    <col min="6145" max="6145" width="5" style="13" customWidth="1"/>
    <col min="6146" max="6146" width="11.21875" style="13" bestFit="1" customWidth="1"/>
    <col min="6147" max="6147" width="4.21875" style="13" bestFit="1" customWidth="1"/>
    <col min="6148" max="6148" width="5.21875" style="13" bestFit="1" customWidth="1"/>
    <col min="6149" max="6149" width="4.33203125" style="13" customWidth="1"/>
    <col min="6150" max="6150" width="4.109375" style="13" customWidth="1"/>
    <col min="6151" max="6151" width="7.44140625" style="13" customWidth="1"/>
    <col min="6152" max="6154" width="5.21875" style="13" bestFit="1" customWidth="1"/>
    <col min="6155" max="6155" width="6.44140625" style="13" bestFit="1" customWidth="1"/>
    <col min="6156" max="6156" width="6.21875" style="13" customWidth="1"/>
    <col min="6157" max="6157" width="7.44140625" style="13" customWidth="1"/>
    <col min="6158" max="6158" width="6.21875" style="13" customWidth="1"/>
    <col min="6159" max="6159" width="7.44140625" style="13" customWidth="1"/>
    <col min="6160" max="6160" width="9" style="13" bestFit="1" customWidth="1"/>
    <col min="6161" max="6400" width="9" style="13"/>
    <col min="6401" max="6401" width="5" style="13" customWidth="1"/>
    <col min="6402" max="6402" width="11.21875" style="13" bestFit="1" customWidth="1"/>
    <col min="6403" max="6403" width="4.21875" style="13" bestFit="1" customWidth="1"/>
    <col min="6404" max="6404" width="5.21875" style="13" bestFit="1" customWidth="1"/>
    <col min="6405" max="6405" width="4.33203125" style="13" customWidth="1"/>
    <col min="6406" max="6406" width="4.109375" style="13" customWidth="1"/>
    <col min="6407" max="6407" width="7.44140625" style="13" customWidth="1"/>
    <col min="6408" max="6410" width="5.21875" style="13" bestFit="1" customWidth="1"/>
    <col min="6411" max="6411" width="6.44140625" style="13" bestFit="1" customWidth="1"/>
    <col min="6412" max="6412" width="6.21875" style="13" customWidth="1"/>
    <col min="6413" max="6413" width="7.44140625" style="13" customWidth="1"/>
    <col min="6414" max="6414" width="6.21875" style="13" customWidth="1"/>
    <col min="6415" max="6415" width="7.44140625" style="13" customWidth="1"/>
    <col min="6416" max="6416" width="9" style="13" bestFit="1" customWidth="1"/>
    <col min="6417" max="6656" width="9" style="13"/>
    <col min="6657" max="6657" width="5" style="13" customWidth="1"/>
    <col min="6658" max="6658" width="11.21875" style="13" bestFit="1" customWidth="1"/>
    <col min="6659" max="6659" width="4.21875" style="13" bestFit="1" customWidth="1"/>
    <col min="6660" max="6660" width="5.21875" style="13" bestFit="1" customWidth="1"/>
    <col min="6661" max="6661" width="4.33203125" style="13" customWidth="1"/>
    <col min="6662" max="6662" width="4.109375" style="13" customWidth="1"/>
    <col min="6663" max="6663" width="7.44140625" style="13" customWidth="1"/>
    <col min="6664" max="6666" width="5.21875" style="13" bestFit="1" customWidth="1"/>
    <col min="6667" max="6667" width="6.44140625" style="13" bestFit="1" customWidth="1"/>
    <col min="6668" max="6668" width="6.21875" style="13" customWidth="1"/>
    <col min="6669" max="6669" width="7.44140625" style="13" customWidth="1"/>
    <col min="6670" max="6670" width="6.21875" style="13" customWidth="1"/>
    <col min="6671" max="6671" width="7.44140625" style="13" customWidth="1"/>
    <col min="6672" max="6672" width="9" style="13" bestFit="1" customWidth="1"/>
    <col min="6673" max="6912" width="9" style="13"/>
    <col min="6913" max="6913" width="5" style="13" customWidth="1"/>
    <col min="6914" max="6914" width="11.21875" style="13" bestFit="1" customWidth="1"/>
    <col min="6915" max="6915" width="4.21875" style="13" bestFit="1" customWidth="1"/>
    <col min="6916" max="6916" width="5.21875" style="13" bestFit="1" customWidth="1"/>
    <col min="6917" max="6917" width="4.33203125" style="13" customWidth="1"/>
    <col min="6918" max="6918" width="4.109375" style="13" customWidth="1"/>
    <col min="6919" max="6919" width="7.44140625" style="13" customWidth="1"/>
    <col min="6920" max="6922" width="5.21875" style="13" bestFit="1" customWidth="1"/>
    <col min="6923" max="6923" width="6.44140625" style="13" bestFit="1" customWidth="1"/>
    <col min="6924" max="6924" width="6.21875" style="13" customWidth="1"/>
    <col min="6925" max="6925" width="7.44140625" style="13" customWidth="1"/>
    <col min="6926" max="6926" width="6.21875" style="13" customWidth="1"/>
    <col min="6927" max="6927" width="7.44140625" style="13" customWidth="1"/>
    <col min="6928" max="6928" width="9" style="13" bestFit="1" customWidth="1"/>
    <col min="6929" max="7168" width="9" style="13"/>
    <col min="7169" max="7169" width="5" style="13" customWidth="1"/>
    <col min="7170" max="7170" width="11.21875" style="13" bestFit="1" customWidth="1"/>
    <col min="7171" max="7171" width="4.21875" style="13" bestFit="1" customWidth="1"/>
    <col min="7172" max="7172" width="5.21875" style="13" bestFit="1" customWidth="1"/>
    <col min="7173" max="7173" width="4.33203125" style="13" customWidth="1"/>
    <col min="7174" max="7174" width="4.109375" style="13" customWidth="1"/>
    <col min="7175" max="7175" width="7.44140625" style="13" customWidth="1"/>
    <col min="7176" max="7178" width="5.21875" style="13" bestFit="1" customWidth="1"/>
    <col min="7179" max="7179" width="6.44140625" style="13" bestFit="1" customWidth="1"/>
    <col min="7180" max="7180" width="6.21875" style="13" customWidth="1"/>
    <col min="7181" max="7181" width="7.44140625" style="13" customWidth="1"/>
    <col min="7182" max="7182" width="6.21875" style="13" customWidth="1"/>
    <col min="7183" max="7183" width="7.44140625" style="13" customWidth="1"/>
    <col min="7184" max="7184" width="9" style="13" bestFit="1" customWidth="1"/>
    <col min="7185" max="7424" width="9" style="13"/>
    <col min="7425" max="7425" width="5" style="13" customWidth="1"/>
    <col min="7426" max="7426" width="11.21875" style="13" bestFit="1" customWidth="1"/>
    <col min="7427" max="7427" width="4.21875" style="13" bestFit="1" customWidth="1"/>
    <col min="7428" max="7428" width="5.21875" style="13" bestFit="1" customWidth="1"/>
    <col min="7429" max="7429" width="4.33203125" style="13" customWidth="1"/>
    <col min="7430" max="7430" width="4.109375" style="13" customWidth="1"/>
    <col min="7431" max="7431" width="7.44140625" style="13" customWidth="1"/>
    <col min="7432" max="7434" width="5.21875" style="13" bestFit="1" customWidth="1"/>
    <col min="7435" max="7435" width="6.44140625" style="13" bestFit="1" customWidth="1"/>
    <col min="7436" max="7436" width="6.21875" style="13" customWidth="1"/>
    <col min="7437" max="7437" width="7.44140625" style="13" customWidth="1"/>
    <col min="7438" max="7438" width="6.21875" style="13" customWidth="1"/>
    <col min="7439" max="7439" width="7.44140625" style="13" customWidth="1"/>
    <col min="7440" max="7440" width="9" style="13" bestFit="1" customWidth="1"/>
    <col min="7441" max="7680" width="9" style="13"/>
    <col min="7681" max="7681" width="5" style="13" customWidth="1"/>
    <col min="7682" max="7682" width="11.21875" style="13" bestFit="1" customWidth="1"/>
    <col min="7683" max="7683" width="4.21875" style="13" bestFit="1" customWidth="1"/>
    <col min="7684" max="7684" width="5.21875" style="13" bestFit="1" customWidth="1"/>
    <col min="7685" max="7685" width="4.33203125" style="13" customWidth="1"/>
    <col min="7686" max="7686" width="4.109375" style="13" customWidth="1"/>
    <col min="7687" max="7687" width="7.44140625" style="13" customWidth="1"/>
    <col min="7688" max="7690" width="5.21875" style="13" bestFit="1" customWidth="1"/>
    <col min="7691" max="7691" width="6.44140625" style="13" bestFit="1" customWidth="1"/>
    <col min="7692" max="7692" width="6.21875" style="13" customWidth="1"/>
    <col min="7693" max="7693" width="7.44140625" style="13" customWidth="1"/>
    <col min="7694" max="7694" width="6.21875" style="13" customWidth="1"/>
    <col min="7695" max="7695" width="7.44140625" style="13" customWidth="1"/>
    <col min="7696" max="7696" width="9" style="13" bestFit="1" customWidth="1"/>
    <col min="7697" max="7936" width="9" style="13"/>
    <col min="7937" max="7937" width="5" style="13" customWidth="1"/>
    <col min="7938" max="7938" width="11.21875" style="13" bestFit="1" customWidth="1"/>
    <col min="7939" max="7939" width="4.21875" style="13" bestFit="1" customWidth="1"/>
    <col min="7940" max="7940" width="5.21875" style="13" bestFit="1" customWidth="1"/>
    <col min="7941" max="7941" width="4.33203125" style="13" customWidth="1"/>
    <col min="7942" max="7942" width="4.109375" style="13" customWidth="1"/>
    <col min="7943" max="7943" width="7.44140625" style="13" customWidth="1"/>
    <col min="7944" max="7946" width="5.21875" style="13" bestFit="1" customWidth="1"/>
    <col min="7947" max="7947" width="6.44140625" style="13" bestFit="1" customWidth="1"/>
    <col min="7948" max="7948" width="6.21875" style="13" customWidth="1"/>
    <col min="7949" max="7949" width="7.44140625" style="13" customWidth="1"/>
    <col min="7950" max="7950" width="6.21875" style="13" customWidth="1"/>
    <col min="7951" max="7951" width="7.44140625" style="13" customWidth="1"/>
    <col min="7952" max="7952" width="9" style="13" bestFit="1" customWidth="1"/>
    <col min="7953" max="8192" width="9" style="13"/>
    <col min="8193" max="8193" width="5" style="13" customWidth="1"/>
    <col min="8194" max="8194" width="11.21875" style="13" bestFit="1" customWidth="1"/>
    <col min="8195" max="8195" width="4.21875" style="13" bestFit="1" customWidth="1"/>
    <col min="8196" max="8196" width="5.21875" style="13" bestFit="1" customWidth="1"/>
    <col min="8197" max="8197" width="4.33203125" style="13" customWidth="1"/>
    <col min="8198" max="8198" width="4.109375" style="13" customWidth="1"/>
    <col min="8199" max="8199" width="7.44140625" style="13" customWidth="1"/>
    <col min="8200" max="8202" width="5.21875" style="13" bestFit="1" customWidth="1"/>
    <col min="8203" max="8203" width="6.44140625" style="13" bestFit="1" customWidth="1"/>
    <col min="8204" max="8204" width="6.21875" style="13" customWidth="1"/>
    <col min="8205" max="8205" width="7.44140625" style="13" customWidth="1"/>
    <col min="8206" max="8206" width="6.21875" style="13" customWidth="1"/>
    <col min="8207" max="8207" width="7.44140625" style="13" customWidth="1"/>
    <col min="8208" max="8208" width="9" style="13" bestFit="1" customWidth="1"/>
    <col min="8209" max="8448" width="9" style="13"/>
    <col min="8449" max="8449" width="5" style="13" customWidth="1"/>
    <col min="8450" max="8450" width="11.21875" style="13" bestFit="1" customWidth="1"/>
    <col min="8451" max="8451" width="4.21875" style="13" bestFit="1" customWidth="1"/>
    <col min="8452" max="8452" width="5.21875" style="13" bestFit="1" customWidth="1"/>
    <col min="8453" max="8453" width="4.33203125" style="13" customWidth="1"/>
    <col min="8454" max="8454" width="4.109375" style="13" customWidth="1"/>
    <col min="8455" max="8455" width="7.44140625" style="13" customWidth="1"/>
    <col min="8456" max="8458" width="5.21875" style="13" bestFit="1" customWidth="1"/>
    <col min="8459" max="8459" width="6.44140625" style="13" bestFit="1" customWidth="1"/>
    <col min="8460" max="8460" width="6.21875" style="13" customWidth="1"/>
    <col min="8461" max="8461" width="7.44140625" style="13" customWidth="1"/>
    <col min="8462" max="8462" width="6.21875" style="13" customWidth="1"/>
    <col min="8463" max="8463" width="7.44140625" style="13" customWidth="1"/>
    <col min="8464" max="8464" width="9" style="13" bestFit="1" customWidth="1"/>
    <col min="8465" max="8704" width="9" style="13"/>
    <col min="8705" max="8705" width="5" style="13" customWidth="1"/>
    <col min="8706" max="8706" width="11.21875" style="13" bestFit="1" customWidth="1"/>
    <col min="8707" max="8707" width="4.21875" style="13" bestFit="1" customWidth="1"/>
    <col min="8708" max="8708" width="5.21875" style="13" bestFit="1" customWidth="1"/>
    <col min="8709" max="8709" width="4.33203125" style="13" customWidth="1"/>
    <col min="8710" max="8710" width="4.109375" style="13" customWidth="1"/>
    <col min="8711" max="8711" width="7.44140625" style="13" customWidth="1"/>
    <col min="8712" max="8714" width="5.21875" style="13" bestFit="1" customWidth="1"/>
    <col min="8715" max="8715" width="6.44140625" style="13" bestFit="1" customWidth="1"/>
    <col min="8716" max="8716" width="6.21875" style="13" customWidth="1"/>
    <col min="8717" max="8717" width="7.44140625" style="13" customWidth="1"/>
    <col min="8718" max="8718" width="6.21875" style="13" customWidth="1"/>
    <col min="8719" max="8719" width="7.44140625" style="13" customWidth="1"/>
    <col min="8720" max="8720" width="9" style="13" bestFit="1" customWidth="1"/>
    <col min="8721" max="8960" width="9" style="13"/>
    <col min="8961" max="8961" width="5" style="13" customWidth="1"/>
    <col min="8962" max="8962" width="11.21875" style="13" bestFit="1" customWidth="1"/>
    <col min="8963" max="8963" width="4.21875" style="13" bestFit="1" customWidth="1"/>
    <col min="8964" max="8964" width="5.21875" style="13" bestFit="1" customWidth="1"/>
    <col min="8965" max="8965" width="4.33203125" style="13" customWidth="1"/>
    <col min="8966" max="8966" width="4.109375" style="13" customWidth="1"/>
    <col min="8967" max="8967" width="7.44140625" style="13" customWidth="1"/>
    <col min="8968" max="8970" width="5.21875" style="13" bestFit="1" customWidth="1"/>
    <col min="8971" max="8971" width="6.44140625" style="13" bestFit="1" customWidth="1"/>
    <col min="8972" max="8972" width="6.21875" style="13" customWidth="1"/>
    <col min="8973" max="8973" width="7.44140625" style="13" customWidth="1"/>
    <col min="8974" max="8974" width="6.21875" style="13" customWidth="1"/>
    <col min="8975" max="8975" width="7.44140625" style="13" customWidth="1"/>
    <col min="8976" max="8976" width="9" style="13" bestFit="1" customWidth="1"/>
    <col min="8977" max="9216" width="9" style="13"/>
    <col min="9217" max="9217" width="5" style="13" customWidth="1"/>
    <col min="9218" max="9218" width="11.21875" style="13" bestFit="1" customWidth="1"/>
    <col min="9219" max="9219" width="4.21875" style="13" bestFit="1" customWidth="1"/>
    <col min="9220" max="9220" width="5.21875" style="13" bestFit="1" customWidth="1"/>
    <col min="9221" max="9221" width="4.33203125" style="13" customWidth="1"/>
    <col min="9222" max="9222" width="4.109375" style="13" customWidth="1"/>
    <col min="9223" max="9223" width="7.44140625" style="13" customWidth="1"/>
    <col min="9224" max="9226" width="5.21875" style="13" bestFit="1" customWidth="1"/>
    <col min="9227" max="9227" width="6.44140625" style="13" bestFit="1" customWidth="1"/>
    <col min="9228" max="9228" width="6.21875" style="13" customWidth="1"/>
    <col min="9229" max="9229" width="7.44140625" style="13" customWidth="1"/>
    <col min="9230" max="9230" width="6.21875" style="13" customWidth="1"/>
    <col min="9231" max="9231" width="7.44140625" style="13" customWidth="1"/>
    <col min="9232" max="9232" width="9" style="13" bestFit="1" customWidth="1"/>
    <col min="9233" max="9472" width="9" style="13"/>
    <col min="9473" max="9473" width="5" style="13" customWidth="1"/>
    <col min="9474" max="9474" width="11.21875" style="13" bestFit="1" customWidth="1"/>
    <col min="9475" max="9475" width="4.21875" style="13" bestFit="1" customWidth="1"/>
    <col min="9476" max="9476" width="5.21875" style="13" bestFit="1" customWidth="1"/>
    <col min="9477" max="9477" width="4.33203125" style="13" customWidth="1"/>
    <col min="9478" max="9478" width="4.109375" style="13" customWidth="1"/>
    <col min="9479" max="9479" width="7.44140625" style="13" customWidth="1"/>
    <col min="9480" max="9482" width="5.21875" style="13" bestFit="1" customWidth="1"/>
    <col min="9483" max="9483" width="6.44140625" style="13" bestFit="1" customWidth="1"/>
    <col min="9484" max="9484" width="6.21875" style="13" customWidth="1"/>
    <col min="9485" max="9485" width="7.44140625" style="13" customWidth="1"/>
    <col min="9486" max="9486" width="6.21875" style="13" customWidth="1"/>
    <col min="9487" max="9487" width="7.44140625" style="13" customWidth="1"/>
    <col min="9488" max="9488" width="9" style="13" bestFit="1" customWidth="1"/>
    <col min="9489" max="9728" width="9" style="13"/>
    <col min="9729" max="9729" width="5" style="13" customWidth="1"/>
    <col min="9730" max="9730" width="11.21875" style="13" bestFit="1" customWidth="1"/>
    <col min="9731" max="9731" width="4.21875" style="13" bestFit="1" customWidth="1"/>
    <col min="9732" max="9732" width="5.21875" style="13" bestFit="1" customWidth="1"/>
    <col min="9733" max="9733" width="4.33203125" style="13" customWidth="1"/>
    <col min="9734" max="9734" width="4.109375" style="13" customWidth="1"/>
    <col min="9735" max="9735" width="7.44140625" style="13" customWidth="1"/>
    <col min="9736" max="9738" width="5.21875" style="13" bestFit="1" customWidth="1"/>
    <col min="9739" max="9739" width="6.44140625" style="13" bestFit="1" customWidth="1"/>
    <col min="9740" max="9740" width="6.21875" style="13" customWidth="1"/>
    <col min="9741" max="9741" width="7.44140625" style="13" customWidth="1"/>
    <col min="9742" max="9742" width="6.21875" style="13" customWidth="1"/>
    <col min="9743" max="9743" width="7.44140625" style="13" customWidth="1"/>
    <col min="9744" max="9744" width="9" style="13" bestFit="1" customWidth="1"/>
    <col min="9745" max="9984" width="9" style="13"/>
    <col min="9985" max="9985" width="5" style="13" customWidth="1"/>
    <col min="9986" max="9986" width="11.21875" style="13" bestFit="1" customWidth="1"/>
    <col min="9987" max="9987" width="4.21875" style="13" bestFit="1" customWidth="1"/>
    <col min="9988" max="9988" width="5.21875" style="13" bestFit="1" customWidth="1"/>
    <col min="9989" max="9989" width="4.33203125" style="13" customWidth="1"/>
    <col min="9990" max="9990" width="4.109375" style="13" customWidth="1"/>
    <col min="9991" max="9991" width="7.44140625" style="13" customWidth="1"/>
    <col min="9992" max="9994" width="5.21875" style="13" bestFit="1" customWidth="1"/>
    <col min="9995" max="9995" width="6.44140625" style="13" bestFit="1" customWidth="1"/>
    <col min="9996" max="9996" width="6.21875" style="13" customWidth="1"/>
    <col min="9997" max="9997" width="7.44140625" style="13" customWidth="1"/>
    <col min="9998" max="9998" width="6.21875" style="13" customWidth="1"/>
    <col min="9999" max="9999" width="7.44140625" style="13" customWidth="1"/>
    <col min="10000" max="10000" width="9" style="13" bestFit="1" customWidth="1"/>
    <col min="10001" max="10240" width="9" style="13"/>
    <col min="10241" max="10241" width="5" style="13" customWidth="1"/>
    <col min="10242" max="10242" width="11.21875" style="13" bestFit="1" customWidth="1"/>
    <col min="10243" max="10243" width="4.21875" style="13" bestFit="1" customWidth="1"/>
    <col min="10244" max="10244" width="5.21875" style="13" bestFit="1" customWidth="1"/>
    <col min="10245" max="10245" width="4.33203125" style="13" customWidth="1"/>
    <col min="10246" max="10246" width="4.109375" style="13" customWidth="1"/>
    <col min="10247" max="10247" width="7.44140625" style="13" customWidth="1"/>
    <col min="10248" max="10250" width="5.21875" style="13" bestFit="1" customWidth="1"/>
    <col min="10251" max="10251" width="6.44140625" style="13" bestFit="1" customWidth="1"/>
    <col min="10252" max="10252" width="6.21875" style="13" customWidth="1"/>
    <col min="10253" max="10253" width="7.44140625" style="13" customWidth="1"/>
    <col min="10254" max="10254" width="6.21875" style="13" customWidth="1"/>
    <col min="10255" max="10255" width="7.44140625" style="13" customWidth="1"/>
    <col min="10256" max="10256" width="9" style="13" bestFit="1" customWidth="1"/>
    <col min="10257" max="10496" width="9" style="13"/>
    <col min="10497" max="10497" width="5" style="13" customWidth="1"/>
    <col min="10498" max="10498" width="11.21875" style="13" bestFit="1" customWidth="1"/>
    <col min="10499" max="10499" width="4.21875" style="13" bestFit="1" customWidth="1"/>
    <col min="10500" max="10500" width="5.21875" style="13" bestFit="1" customWidth="1"/>
    <col min="10501" max="10501" width="4.33203125" style="13" customWidth="1"/>
    <col min="10502" max="10502" width="4.109375" style="13" customWidth="1"/>
    <col min="10503" max="10503" width="7.44140625" style="13" customWidth="1"/>
    <col min="10504" max="10506" width="5.21875" style="13" bestFit="1" customWidth="1"/>
    <col min="10507" max="10507" width="6.44140625" style="13" bestFit="1" customWidth="1"/>
    <col min="10508" max="10508" width="6.21875" style="13" customWidth="1"/>
    <col min="10509" max="10509" width="7.44140625" style="13" customWidth="1"/>
    <col min="10510" max="10510" width="6.21875" style="13" customWidth="1"/>
    <col min="10511" max="10511" width="7.44140625" style="13" customWidth="1"/>
    <col min="10512" max="10512" width="9" style="13" bestFit="1" customWidth="1"/>
    <col min="10513" max="10752" width="9" style="13"/>
    <col min="10753" max="10753" width="5" style="13" customWidth="1"/>
    <col min="10754" max="10754" width="11.21875" style="13" bestFit="1" customWidth="1"/>
    <col min="10755" max="10755" width="4.21875" style="13" bestFit="1" customWidth="1"/>
    <col min="10756" max="10756" width="5.21875" style="13" bestFit="1" customWidth="1"/>
    <col min="10757" max="10757" width="4.33203125" style="13" customWidth="1"/>
    <col min="10758" max="10758" width="4.109375" style="13" customWidth="1"/>
    <col min="10759" max="10759" width="7.44140625" style="13" customWidth="1"/>
    <col min="10760" max="10762" width="5.21875" style="13" bestFit="1" customWidth="1"/>
    <col min="10763" max="10763" width="6.44140625" style="13" bestFit="1" customWidth="1"/>
    <col min="10764" max="10764" width="6.21875" style="13" customWidth="1"/>
    <col min="10765" max="10765" width="7.44140625" style="13" customWidth="1"/>
    <col min="10766" max="10766" width="6.21875" style="13" customWidth="1"/>
    <col min="10767" max="10767" width="7.44140625" style="13" customWidth="1"/>
    <col min="10768" max="10768" width="9" style="13" bestFit="1" customWidth="1"/>
    <col min="10769" max="11008" width="9" style="13"/>
    <col min="11009" max="11009" width="5" style="13" customWidth="1"/>
    <col min="11010" max="11010" width="11.21875" style="13" bestFit="1" customWidth="1"/>
    <col min="11011" max="11011" width="4.21875" style="13" bestFit="1" customWidth="1"/>
    <col min="11012" max="11012" width="5.21875" style="13" bestFit="1" customWidth="1"/>
    <col min="11013" max="11013" width="4.33203125" style="13" customWidth="1"/>
    <col min="11014" max="11014" width="4.109375" style="13" customWidth="1"/>
    <col min="11015" max="11015" width="7.44140625" style="13" customWidth="1"/>
    <col min="11016" max="11018" width="5.21875" style="13" bestFit="1" customWidth="1"/>
    <col min="11019" max="11019" width="6.44140625" style="13" bestFit="1" customWidth="1"/>
    <col min="11020" max="11020" width="6.21875" style="13" customWidth="1"/>
    <col min="11021" max="11021" width="7.44140625" style="13" customWidth="1"/>
    <col min="11022" max="11022" width="6.21875" style="13" customWidth="1"/>
    <col min="11023" max="11023" width="7.44140625" style="13" customWidth="1"/>
    <col min="11024" max="11024" width="9" style="13" bestFit="1" customWidth="1"/>
    <col min="11025" max="11264" width="9" style="13"/>
    <col min="11265" max="11265" width="5" style="13" customWidth="1"/>
    <col min="11266" max="11266" width="11.21875" style="13" bestFit="1" customWidth="1"/>
    <col min="11267" max="11267" width="4.21875" style="13" bestFit="1" customWidth="1"/>
    <col min="11268" max="11268" width="5.21875" style="13" bestFit="1" customWidth="1"/>
    <col min="11269" max="11269" width="4.33203125" style="13" customWidth="1"/>
    <col min="11270" max="11270" width="4.109375" style="13" customWidth="1"/>
    <col min="11271" max="11271" width="7.44140625" style="13" customWidth="1"/>
    <col min="11272" max="11274" width="5.21875" style="13" bestFit="1" customWidth="1"/>
    <col min="11275" max="11275" width="6.44140625" style="13" bestFit="1" customWidth="1"/>
    <col min="11276" max="11276" width="6.21875" style="13" customWidth="1"/>
    <col min="11277" max="11277" width="7.44140625" style="13" customWidth="1"/>
    <col min="11278" max="11278" width="6.21875" style="13" customWidth="1"/>
    <col min="11279" max="11279" width="7.44140625" style="13" customWidth="1"/>
    <col min="11280" max="11280" width="9" style="13" bestFit="1" customWidth="1"/>
    <col min="11281" max="11520" width="9" style="13"/>
    <col min="11521" max="11521" width="5" style="13" customWidth="1"/>
    <col min="11522" max="11522" width="11.21875" style="13" bestFit="1" customWidth="1"/>
    <col min="11523" max="11523" width="4.21875" style="13" bestFit="1" customWidth="1"/>
    <col min="11524" max="11524" width="5.21875" style="13" bestFit="1" customWidth="1"/>
    <col min="11525" max="11525" width="4.33203125" style="13" customWidth="1"/>
    <col min="11526" max="11526" width="4.109375" style="13" customWidth="1"/>
    <col min="11527" max="11527" width="7.44140625" style="13" customWidth="1"/>
    <col min="11528" max="11530" width="5.21875" style="13" bestFit="1" customWidth="1"/>
    <col min="11531" max="11531" width="6.44140625" style="13" bestFit="1" customWidth="1"/>
    <col min="11532" max="11532" width="6.21875" style="13" customWidth="1"/>
    <col min="11533" max="11533" width="7.44140625" style="13" customWidth="1"/>
    <col min="11534" max="11534" width="6.21875" style="13" customWidth="1"/>
    <col min="11535" max="11535" width="7.44140625" style="13" customWidth="1"/>
    <col min="11536" max="11536" width="9" style="13" bestFit="1" customWidth="1"/>
    <col min="11537" max="11776" width="9" style="13"/>
    <col min="11777" max="11777" width="5" style="13" customWidth="1"/>
    <col min="11778" max="11778" width="11.21875" style="13" bestFit="1" customWidth="1"/>
    <col min="11779" max="11779" width="4.21875" style="13" bestFit="1" customWidth="1"/>
    <col min="11780" max="11780" width="5.21875" style="13" bestFit="1" customWidth="1"/>
    <col min="11781" max="11781" width="4.33203125" style="13" customWidth="1"/>
    <col min="11782" max="11782" width="4.109375" style="13" customWidth="1"/>
    <col min="11783" max="11783" width="7.44140625" style="13" customWidth="1"/>
    <col min="11784" max="11786" width="5.21875" style="13" bestFit="1" customWidth="1"/>
    <col min="11787" max="11787" width="6.44140625" style="13" bestFit="1" customWidth="1"/>
    <col min="11788" max="11788" width="6.21875" style="13" customWidth="1"/>
    <col min="11789" max="11789" width="7.44140625" style="13" customWidth="1"/>
    <col min="11790" max="11790" width="6.21875" style="13" customWidth="1"/>
    <col min="11791" max="11791" width="7.44140625" style="13" customWidth="1"/>
    <col min="11792" max="11792" width="9" style="13" bestFit="1" customWidth="1"/>
    <col min="11793" max="12032" width="9" style="13"/>
    <col min="12033" max="12033" width="5" style="13" customWidth="1"/>
    <col min="12034" max="12034" width="11.21875" style="13" bestFit="1" customWidth="1"/>
    <col min="12035" max="12035" width="4.21875" style="13" bestFit="1" customWidth="1"/>
    <col min="12036" max="12036" width="5.21875" style="13" bestFit="1" customWidth="1"/>
    <col min="12037" max="12037" width="4.33203125" style="13" customWidth="1"/>
    <col min="12038" max="12038" width="4.109375" style="13" customWidth="1"/>
    <col min="12039" max="12039" width="7.44140625" style="13" customWidth="1"/>
    <col min="12040" max="12042" width="5.21875" style="13" bestFit="1" customWidth="1"/>
    <col min="12043" max="12043" width="6.44140625" style="13" bestFit="1" customWidth="1"/>
    <col min="12044" max="12044" width="6.21875" style="13" customWidth="1"/>
    <col min="12045" max="12045" width="7.44140625" style="13" customWidth="1"/>
    <col min="12046" max="12046" width="6.21875" style="13" customWidth="1"/>
    <col min="12047" max="12047" width="7.44140625" style="13" customWidth="1"/>
    <col min="12048" max="12048" width="9" style="13" bestFit="1" customWidth="1"/>
    <col min="12049" max="12288" width="9" style="13"/>
    <col min="12289" max="12289" width="5" style="13" customWidth="1"/>
    <col min="12290" max="12290" width="11.21875" style="13" bestFit="1" customWidth="1"/>
    <col min="12291" max="12291" width="4.21875" style="13" bestFit="1" customWidth="1"/>
    <col min="12292" max="12292" width="5.21875" style="13" bestFit="1" customWidth="1"/>
    <col min="12293" max="12293" width="4.33203125" style="13" customWidth="1"/>
    <col min="12294" max="12294" width="4.109375" style="13" customWidth="1"/>
    <col min="12295" max="12295" width="7.44140625" style="13" customWidth="1"/>
    <col min="12296" max="12298" width="5.21875" style="13" bestFit="1" customWidth="1"/>
    <col min="12299" max="12299" width="6.44140625" style="13" bestFit="1" customWidth="1"/>
    <col min="12300" max="12300" width="6.21875" style="13" customWidth="1"/>
    <col min="12301" max="12301" width="7.44140625" style="13" customWidth="1"/>
    <col min="12302" max="12302" width="6.21875" style="13" customWidth="1"/>
    <col min="12303" max="12303" width="7.44140625" style="13" customWidth="1"/>
    <col min="12304" max="12304" width="9" style="13" bestFit="1" customWidth="1"/>
    <col min="12305" max="12544" width="9" style="13"/>
    <col min="12545" max="12545" width="5" style="13" customWidth="1"/>
    <col min="12546" max="12546" width="11.21875" style="13" bestFit="1" customWidth="1"/>
    <col min="12547" max="12547" width="4.21875" style="13" bestFit="1" customWidth="1"/>
    <col min="12548" max="12548" width="5.21875" style="13" bestFit="1" customWidth="1"/>
    <col min="12549" max="12549" width="4.33203125" style="13" customWidth="1"/>
    <col min="12550" max="12550" width="4.109375" style="13" customWidth="1"/>
    <col min="12551" max="12551" width="7.44140625" style="13" customWidth="1"/>
    <col min="12552" max="12554" width="5.21875" style="13" bestFit="1" customWidth="1"/>
    <col min="12555" max="12555" width="6.44140625" style="13" bestFit="1" customWidth="1"/>
    <col min="12556" max="12556" width="6.21875" style="13" customWidth="1"/>
    <col min="12557" max="12557" width="7.44140625" style="13" customWidth="1"/>
    <col min="12558" max="12558" width="6.21875" style="13" customWidth="1"/>
    <col min="12559" max="12559" width="7.44140625" style="13" customWidth="1"/>
    <col min="12560" max="12560" width="9" style="13" bestFit="1" customWidth="1"/>
    <col min="12561" max="12800" width="9" style="13"/>
    <col min="12801" max="12801" width="5" style="13" customWidth="1"/>
    <col min="12802" max="12802" width="11.21875" style="13" bestFit="1" customWidth="1"/>
    <col min="12803" max="12803" width="4.21875" style="13" bestFit="1" customWidth="1"/>
    <col min="12804" max="12804" width="5.21875" style="13" bestFit="1" customWidth="1"/>
    <col min="12805" max="12805" width="4.33203125" style="13" customWidth="1"/>
    <col min="12806" max="12806" width="4.109375" style="13" customWidth="1"/>
    <col min="12807" max="12807" width="7.44140625" style="13" customWidth="1"/>
    <col min="12808" max="12810" width="5.21875" style="13" bestFit="1" customWidth="1"/>
    <col min="12811" max="12811" width="6.44140625" style="13" bestFit="1" customWidth="1"/>
    <col min="12812" max="12812" width="6.21875" style="13" customWidth="1"/>
    <col min="12813" max="12813" width="7.44140625" style="13" customWidth="1"/>
    <col min="12814" max="12814" width="6.21875" style="13" customWidth="1"/>
    <col min="12815" max="12815" width="7.44140625" style="13" customWidth="1"/>
    <col min="12816" max="12816" width="9" style="13" bestFit="1" customWidth="1"/>
    <col min="12817" max="13056" width="9" style="13"/>
    <col min="13057" max="13057" width="5" style="13" customWidth="1"/>
    <col min="13058" max="13058" width="11.21875" style="13" bestFit="1" customWidth="1"/>
    <col min="13059" max="13059" width="4.21875" style="13" bestFit="1" customWidth="1"/>
    <col min="13060" max="13060" width="5.21875" style="13" bestFit="1" customWidth="1"/>
    <col min="13061" max="13061" width="4.33203125" style="13" customWidth="1"/>
    <col min="13062" max="13062" width="4.109375" style="13" customWidth="1"/>
    <col min="13063" max="13063" width="7.44140625" style="13" customWidth="1"/>
    <col min="13064" max="13066" width="5.21875" style="13" bestFit="1" customWidth="1"/>
    <col min="13067" max="13067" width="6.44140625" style="13" bestFit="1" customWidth="1"/>
    <col min="13068" max="13068" width="6.21875" style="13" customWidth="1"/>
    <col min="13069" max="13069" width="7.44140625" style="13" customWidth="1"/>
    <col min="13070" max="13070" width="6.21875" style="13" customWidth="1"/>
    <col min="13071" max="13071" width="7.44140625" style="13" customWidth="1"/>
    <col min="13072" max="13072" width="9" style="13" bestFit="1" customWidth="1"/>
    <col min="13073" max="13312" width="9" style="13"/>
    <col min="13313" max="13313" width="5" style="13" customWidth="1"/>
    <col min="13314" max="13314" width="11.21875" style="13" bestFit="1" customWidth="1"/>
    <col min="13315" max="13315" width="4.21875" style="13" bestFit="1" customWidth="1"/>
    <col min="13316" max="13316" width="5.21875" style="13" bestFit="1" customWidth="1"/>
    <col min="13317" max="13317" width="4.33203125" style="13" customWidth="1"/>
    <col min="13318" max="13318" width="4.109375" style="13" customWidth="1"/>
    <col min="13319" max="13319" width="7.44140625" style="13" customWidth="1"/>
    <col min="13320" max="13322" width="5.21875" style="13" bestFit="1" customWidth="1"/>
    <col min="13323" max="13323" width="6.44140625" style="13" bestFit="1" customWidth="1"/>
    <col min="13324" max="13324" width="6.21875" style="13" customWidth="1"/>
    <col min="13325" max="13325" width="7.44140625" style="13" customWidth="1"/>
    <col min="13326" max="13326" width="6.21875" style="13" customWidth="1"/>
    <col min="13327" max="13327" width="7.44140625" style="13" customWidth="1"/>
    <col min="13328" max="13328" width="9" style="13" bestFit="1" customWidth="1"/>
    <col min="13329" max="13568" width="9" style="13"/>
    <col min="13569" max="13569" width="5" style="13" customWidth="1"/>
    <col min="13570" max="13570" width="11.21875" style="13" bestFit="1" customWidth="1"/>
    <col min="13571" max="13571" width="4.21875" style="13" bestFit="1" customWidth="1"/>
    <col min="13572" max="13572" width="5.21875" style="13" bestFit="1" customWidth="1"/>
    <col min="13573" max="13573" width="4.33203125" style="13" customWidth="1"/>
    <col min="13574" max="13574" width="4.109375" style="13" customWidth="1"/>
    <col min="13575" max="13575" width="7.44140625" style="13" customWidth="1"/>
    <col min="13576" max="13578" width="5.21875" style="13" bestFit="1" customWidth="1"/>
    <col min="13579" max="13579" width="6.44140625" style="13" bestFit="1" customWidth="1"/>
    <col min="13580" max="13580" width="6.21875" style="13" customWidth="1"/>
    <col min="13581" max="13581" width="7.44140625" style="13" customWidth="1"/>
    <col min="13582" max="13582" width="6.21875" style="13" customWidth="1"/>
    <col min="13583" max="13583" width="7.44140625" style="13" customWidth="1"/>
    <col min="13584" max="13584" width="9" style="13" bestFit="1" customWidth="1"/>
    <col min="13585" max="13824" width="9" style="13"/>
    <col min="13825" max="13825" width="5" style="13" customWidth="1"/>
    <col min="13826" max="13826" width="11.21875" style="13" bestFit="1" customWidth="1"/>
    <col min="13827" max="13827" width="4.21875" style="13" bestFit="1" customWidth="1"/>
    <col min="13828" max="13828" width="5.21875" style="13" bestFit="1" customWidth="1"/>
    <col min="13829" max="13829" width="4.33203125" style="13" customWidth="1"/>
    <col min="13830" max="13830" width="4.109375" style="13" customWidth="1"/>
    <col min="13831" max="13831" width="7.44140625" style="13" customWidth="1"/>
    <col min="13832" max="13834" width="5.21875" style="13" bestFit="1" customWidth="1"/>
    <col min="13835" max="13835" width="6.44140625" style="13" bestFit="1" customWidth="1"/>
    <col min="13836" max="13836" width="6.21875" style="13" customWidth="1"/>
    <col min="13837" max="13837" width="7.44140625" style="13" customWidth="1"/>
    <col min="13838" max="13838" width="6.21875" style="13" customWidth="1"/>
    <col min="13839" max="13839" width="7.44140625" style="13" customWidth="1"/>
    <col min="13840" max="13840" width="9" style="13" bestFit="1" customWidth="1"/>
    <col min="13841" max="14080" width="9" style="13"/>
    <col min="14081" max="14081" width="5" style="13" customWidth="1"/>
    <col min="14082" max="14082" width="11.21875" style="13" bestFit="1" customWidth="1"/>
    <col min="14083" max="14083" width="4.21875" style="13" bestFit="1" customWidth="1"/>
    <col min="14084" max="14084" width="5.21875" style="13" bestFit="1" customWidth="1"/>
    <col min="14085" max="14085" width="4.33203125" style="13" customWidth="1"/>
    <col min="14086" max="14086" width="4.109375" style="13" customWidth="1"/>
    <col min="14087" max="14087" width="7.44140625" style="13" customWidth="1"/>
    <col min="14088" max="14090" width="5.21875" style="13" bestFit="1" customWidth="1"/>
    <col min="14091" max="14091" width="6.44140625" style="13" bestFit="1" customWidth="1"/>
    <col min="14092" max="14092" width="6.21875" style="13" customWidth="1"/>
    <col min="14093" max="14093" width="7.44140625" style="13" customWidth="1"/>
    <col min="14094" max="14094" width="6.21875" style="13" customWidth="1"/>
    <col min="14095" max="14095" width="7.44140625" style="13" customWidth="1"/>
    <col min="14096" max="14096" width="9" style="13" bestFit="1" customWidth="1"/>
    <col min="14097" max="14336" width="9" style="13"/>
    <col min="14337" max="14337" width="5" style="13" customWidth="1"/>
    <col min="14338" max="14338" width="11.21875" style="13" bestFit="1" customWidth="1"/>
    <col min="14339" max="14339" width="4.21875" style="13" bestFit="1" customWidth="1"/>
    <col min="14340" max="14340" width="5.21875" style="13" bestFit="1" customWidth="1"/>
    <col min="14341" max="14341" width="4.33203125" style="13" customWidth="1"/>
    <col min="14342" max="14342" width="4.109375" style="13" customWidth="1"/>
    <col min="14343" max="14343" width="7.44140625" style="13" customWidth="1"/>
    <col min="14344" max="14346" width="5.21875" style="13" bestFit="1" customWidth="1"/>
    <col min="14347" max="14347" width="6.44140625" style="13" bestFit="1" customWidth="1"/>
    <col min="14348" max="14348" width="6.21875" style="13" customWidth="1"/>
    <col min="14349" max="14349" width="7.44140625" style="13" customWidth="1"/>
    <col min="14350" max="14350" width="6.21875" style="13" customWidth="1"/>
    <col min="14351" max="14351" width="7.44140625" style="13" customWidth="1"/>
    <col min="14352" max="14352" width="9" style="13" bestFit="1" customWidth="1"/>
    <col min="14353" max="14592" width="9" style="13"/>
    <col min="14593" max="14593" width="5" style="13" customWidth="1"/>
    <col min="14594" max="14594" width="11.21875" style="13" bestFit="1" customWidth="1"/>
    <col min="14595" max="14595" width="4.21875" style="13" bestFit="1" customWidth="1"/>
    <col min="14596" max="14596" width="5.21875" style="13" bestFit="1" customWidth="1"/>
    <col min="14597" max="14597" width="4.33203125" style="13" customWidth="1"/>
    <col min="14598" max="14598" width="4.109375" style="13" customWidth="1"/>
    <col min="14599" max="14599" width="7.44140625" style="13" customWidth="1"/>
    <col min="14600" max="14602" width="5.21875" style="13" bestFit="1" customWidth="1"/>
    <col min="14603" max="14603" width="6.44140625" style="13" bestFit="1" customWidth="1"/>
    <col min="14604" max="14604" width="6.21875" style="13" customWidth="1"/>
    <col min="14605" max="14605" width="7.44140625" style="13" customWidth="1"/>
    <col min="14606" max="14606" width="6.21875" style="13" customWidth="1"/>
    <col min="14607" max="14607" width="7.44140625" style="13" customWidth="1"/>
    <col min="14608" max="14608" width="9" style="13" bestFit="1" customWidth="1"/>
    <col min="14609" max="14848" width="9" style="13"/>
    <col min="14849" max="14849" width="5" style="13" customWidth="1"/>
    <col min="14850" max="14850" width="11.21875" style="13" bestFit="1" customWidth="1"/>
    <col min="14851" max="14851" width="4.21875" style="13" bestFit="1" customWidth="1"/>
    <col min="14852" max="14852" width="5.21875" style="13" bestFit="1" customWidth="1"/>
    <col min="14853" max="14853" width="4.33203125" style="13" customWidth="1"/>
    <col min="14854" max="14854" width="4.109375" style="13" customWidth="1"/>
    <col min="14855" max="14855" width="7.44140625" style="13" customWidth="1"/>
    <col min="14856" max="14858" width="5.21875" style="13" bestFit="1" customWidth="1"/>
    <col min="14859" max="14859" width="6.44140625" style="13" bestFit="1" customWidth="1"/>
    <col min="14860" max="14860" width="6.21875" style="13" customWidth="1"/>
    <col min="14861" max="14861" width="7.44140625" style="13" customWidth="1"/>
    <col min="14862" max="14862" width="6.21875" style="13" customWidth="1"/>
    <col min="14863" max="14863" width="7.44140625" style="13" customWidth="1"/>
    <col min="14864" max="14864" width="9" style="13" bestFit="1" customWidth="1"/>
    <col min="14865" max="15104" width="9" style="13"/>
    <col min="15105" max="15105" width="5" style="13" customWidth="1"/>
    <col min="15106" max="15106" width="11.21875" style="13" bestFit="1" customWidth="1"/>
    <col min="15107" max="15107" width="4.21875" style="13" bestFit="1" customWidth="1"/>
    <col min="15108" max="15108" width="5.21875" style="13" bestFit="1" customWidth="1"/>
    <col min="15109" max="15109" width="4.33203125" style="13" customWidth="1"/>
    <col min="15110" max="15110" width="4.109375" style="13" customWidth="1"/>
    <col min="15111" max="15111" width="7.44140625" style="13" customWidth="1"/>
    <col min="15112" max="15114" width="5.21875" style="13" bestFit="1" customWidth="1"/>
    <col min="15115" max="15115" width="6.44140625" style="13" bestFit="1" customWidth="1"/>
    <col min="15116" max="15116" width="6.21875" style="13" customWidth="1"/>
    <col min="15117" max="15117" width="7.44140625" style="13" customWidth="1"/>
    <col min="15118" max="15118" width="6.21875" style="13" customWidth="1"/>
    <col min="15119" max="15119" width="7.44140625" style="13" customWidth="1"/>
    <col min="15120" max="15120" width="9" style="13" bestFit="1" customWidth="1"/>
    <col min="15121" max="15360" width="9" style="13"/>
    <col min="15361" max="15361" width="5" style="13" customWidth="1"/>
    <col min="15362" max="15362" width="11.21875" style="13" bestFit="1" customWidth="1"/>
    <col min="15363" max="15363" width="4.21875" style="13" bestFit="1" customWidth="1"/>
    <col min="15364" max="15364" width="5.21875" style="13" bestFit="1" customWidth="1"/>
    <col min="15365" max="15365" width="4.33203125" style="13" customWidth="1"/>
    <col min="15366" max="15366" width="4.109375" style="13" customWidth="1"/>
    <col min="15367" max="15367" width="7.44140625" style="13" customWidth="1"/>
    <col min="15368" max="15370" width="5.21875" style="13" bestFit="1" customWidth="1"/>
    <col min="15371" max="15371" width="6.44140625" style="13" bestFit="1" customWidth="1"/>
    <col min="15372" max="15372" width="6.21875" style="13" customWidth="1"/>
    <col min="15373" max="15373" width="7.44140625" style="13" customWidth="1"/>
    <col min="15374" max="15374" width="6.21875" style="13" customWidth="1"/>
    <col min="15375" max="15375" width="7.44140625" style="13" customWidth="1"/>
    <col min="15376" max="15376" width="9" style="13" bestFit="1" customWidth="1"/>
    <col min="15377" max="15616" width="9" style="13"/>
    <col min="15617" max="15617" width="5" style="13" customWidth="1"/>
    <col min="15618" max="15618" width="11.21875" style="13" bestFit="1" customWidth="1"/>
    <col min="15619" max="15619" width="4.21875" style="13" bestFit="1" customWidth="1"/>
    <col min="15620" max="15620" width="5.21875" style="13" bestFit="1" customWidth="1"/>
    <col min="15621" max="15621" width="4.33203125" style="13" customWidth="1"/>
    <col min="15622" max="15622" width="4.109375" style="13" customWidth="1"/>
    <col min="15623" max="15623" width="7.44140625" style="13" customWidth="1"/>
    <col min="15624" max="15626" width="5.21875" style="13" bestFit="1" customWidth="1"/>
    <col min="15627" max="15627" width="6.44140625" style="13" bestFit="1" customWidth="1"/>
    <col min="15628" max="15628" width="6.21875" style="13" customWidth="1"/>
    <col min="15629" max="15629" width="7.44140625" style="13" customWidth="1"/>
    <col min="15630" max="15630" width="6.21875" style="13" customWidth="1"/>
    <col min="15631" max="15631" width="7.44140625" style="13" customWidth="1"/>
    <col min="15632" max="15632" width="9" style="13" bestFit="1" customWidth="1"/>
    <col min="15633" max="15872" width="9" style="13"/>
    <col min="15873" max="15873" width="5" style="13" customWidth="1"/>
    <col min="15874" max="15874" width="11.21875" style="13" bestFit="1" customWidth="1"/>
    <col min="15875" max="15875" width="4.21875" style="13" bestFit="1" customWidth="1"/>
    <col min="15876" max="15876" width="5.21875" style="13" bestFit="1" customWidth="1"/>
    <col min="15877" max="15877" width="4.33203125" style="13" customWidth="1"/>
    <col min="15878" max="15878" width="4.109375" style="13" customWidth="1"/>
    <col min="15879" max="15879" width="7.44140625" style="13" customWidth="1"/>
    <col min="15880" max="15882" width="5.21875" style="13" bestFit="1" customWidth="1"/>
    <col min="15883" max="15883" width="6.44140625" style="13" bestFit="1" customWidth="1"/>
    <col min="15884" max="15884" width="6.21875" style="13" customWidth="1"/>
    <col min="15885" max="15885" width="7.44140625" style="13" customWidth="1"/>
    <col min="15886" max="15886" width="6.21875" style="13" customWidth="1"/>
    <col min="15887" max="15887" width="7.44140625" style="13" customWidth="1"/>
    <col min="15888" max="15888" width="9" style="13" bestFit="1" customWidth="1"/>
    <col min="15889" max="16128" width="9" style="13"/>
    <col min="16129" max="16129" width="5" style="13" customWidth="1"/>
    <col min="16130" max="16130" width="11.21875" style="13" bestFit="1" customWidth="1"/>
    <col min="16131" max="16131" width="4.21875" style="13" bestFit="1" customWidth="1"/>
    <col min="16132" max="16132" width="5.21875" style="13" bestFit="1" customWidth="1"/>
    <col min="16133" max="16133" width="4.33203125" style="13" customWidth="1"/>
    <col min="16134" max="16134" width="4.109375" style="13" customWidth="1"/>
    <col min="16135" max="16135" width="7.44140625" style="13" customWidth="1"/>
    <col min="16136" max="16138" width="5.21875" style="13" bestFit="1" customWidth="1"/>
    <col min="16139" max="16139" width="6.44140625" style="13" bestFit="1" customWidth="1"/>
    <col min="16140" max="16140" width="6.21875" style="13" customWidth="1"/>
    <col min="16141" max="16141" width="7.44140625" style="13" customWidth="1"/>
    <col min="16142" max="16142" width="6.21875" style="13" customWidth="1"/>
    <col min="16143" max="16143" width="7.44140625" style="13" customWidth="1"/>
    <col min="16144" max="16144" width="9" style="13" bestFit="1" customWidth="1"/>
    <col min="16145" max="16384" width="9" style="13"/>
  </cols>
  <sheetData>
    <row r="1" spans="1:64" ht="25.5" customHeight="1" x14ac:dyDescent="0.2">
      <c r="B1" s="14" t="s">
        <v>35</v>
      </c>
      <c r="C1" s="15">
        <f>はじめに!C2</f>
        <v>6</v>
      </c>
      <c r="D1" s="13" t="s">
        <v>36</v>
      </c>
      <c r="E1" s="106" t="str">
        <f>はじめに!E2</f>
        <v>千葉市民マラソン大会</v>
      </c>
      <c r="F1" s="106"/>
      <c r="G1" s="106"/>
      <c r="H1" s="106"/>
      <c r="I1" s="106"/>
      <c r="J1" s="106"/>
      <c r="K1" s="106"/>
      <c r="L1" s="16" t="s">
        <v>64</v>
      </c>
      <c r="R1" s="14" t="s">
        <v>35</v>
      </c>
      <c r="S1" s="15">
        <f>はじめに!C2</f>
        <v>6</v>
      </c>
      <c r="T1" s="13" t="s">
        <v>36</v>
      </c>
      <c r="U1" s="106" t="str">
        <f>はじめに!E2</f>
        <v>千葉市民マラソン大会</v>
      </c>
      <c r="V1" s="106"/>
      <c r="W1" s="106"/>
      <c r="X1" s="106"/>
      <c r="Y1" s="106"/>
      <c r="Z1" s="106"/>
      <c r="AA1" s="106"/>
      <c r="AB1" s="16" t="s">
        <v>64</v>
      </c>
      <c r="AH1" s="14" t="s">
        <v>35</v>
      </c>
      <c r="AI1" s="15">
        <f>はじめに!C2</f>
        <v>6</v>
      </c>
      <c r="AJ1" s="13" t="s">
        <v>36</v>
      </c>
      <c r="AK1" s="106" t="str">
        <f>はじめに!E2</f>
        <v>千葉市民マラソン大会</v>
      </c>
      <c r="AL1" s="106"/>
      <c r="AM1" s="106"/>
      <c r="AN1" s="106"/>
      <c r="AO1" s="106"/>
      <c r="AP1" s="106"/>
      <c r="AQ1" s="106"/>
      <c r="AR1" s="16" t="s">
        <v>64</v>
      </c>
      <c r="AX1" s="14" t="s">
        <v>35</v>
      </c>
      <c r="AY1" s="15">
        <f>はじめに!C2</f>
        <v>6</v>
      </c>
      <c r="AZ1" s="13" t="s">
        <v>36</v>
      </c>
      <c r="BA1" s="106" t="str">
        <f>はじめに!E2</f>
        <v>千葉市民マラソン大会</v>
      </c>
      <c r="BB1" s="106"/>
      <c r="BC1" s="106"/>
      <c r="BD1" s="106"/>
      <c r="BE1" s="106"/>
      <c r="BF1" s="106"/>
      <c r="BG1" s="106"/>
      <c r="BH1" s="16" t="s">
        <v>64</v>
      </c>
    </row>
    <row r="2" spans="1:64" ht="7.5" customHeight="1" x14ac:dyDescent="0.2">
      <c r="C2" s="17"/>
      <c r="S2" s="17"/>
      <c r="AI2" s="17"/>
      <c r="AY2" s="17"/>
    </row>
    <row r="3" spans="1:64" s="20" customFormat="1" ht="18" customHeight="1" thickBot="1" x14ac:dyDescent="0.25">
      <c r="A3" s="18" t="s">
        <v>38</v>
      </c>
      <c r="B3" s="19" t="s">
        <v>39</v>
      </c>
      <c r="C3" s="107" t="s">
        <v>40</v>
      </c>
      <c r="D3" s="108"/>
      <c r="E3" s="108"/>
      <c r="F3" s="108"/>
      <c r="G3" s="109"/>
      <c r="H3" s="18" t="s">
        <v>41</v>
      </c>
      <c r="I3" s="18" t="s">
        <v>42</v>
      </c>
      <c r="J3" s="18" t="s">
        <v>43</v>
      </c>
      <c r="K3" s="110" t="s">
        <v>44</v>
      </c>
      <c r="L3" s="110"/>
      <c r="M3" s="111" t="s">
        <v>45</v>
      </c>
      <c r="N3" s="111"/>
      <c r="O3" s="111"/>
      <c r="P3" s="18" t="s">
        <v>67</v>
      </c>
      <c r="Q3" s="18" t="s">
        <v>38</v>
      </c>
      <c r="R3" s="19" t="s">
        <v>39</v>
      </c>
      <c r="S3" s="107" t="s">
        <v>40</v>
      </c>
      <c r="T3" s="108"/>
      <c r="U3" s="108"/>
      <c r="V3" s="108"/>
      <c r="W3" s="109"/>
      <c r="X3" s="18" t="s">
        <v>41</v>
      </c>
      <c r="Y3" s="18" t="s">
        <v>42</v>
      </c>
      <c r="Z3" s="18" t="s">
        <v>43</v>
      </c>
      <c r="AA3" s="110" t="s">
        <v>44</v>
      </c>
      <c r="AB3" s="110"/>
      <c r="AC3" s="111" t="s">
        <v>45</v>
      </c>
      <c r="AD3" s="111"/>
      <c r="AE3" s="111"/>
      <c r="AF3" s="18" t="s">
        <v>67</v>
      </c>
      <c r="AG3" s="18" t="s">
        <v>38</v>
      </c>
      <c r="AH3" s="19" t="s">
        <v>39</v>
      </c>
      <c r="AI3" s="107" t="s">
        <v>40</v>
      </c>
      <c r="AJ3" s="108"/>
      <c r="AK3" s="108"/>
      <c r="AL3" s="108"/>
      <c r="AM3" s="109"/>
      <c r="AN3" s="18" t="s">
        <v>41</v>
      </c>
      <c r="AO3" s="18" t="s">
        <v>42</v>
      </c>
      <c r="AP3" s="18" t="s">
        <v>43</v>
      </c>
      <c r="AQ3" s="110" t="s">
        <v>44</v>
      </c>
      <c r="AR3" s="110"/>
      <c r="AS3" s="111" t="s">
        <v>45</v>
      </c>
      <c r="AT3" s="111"/>
      <c r="AU3" s="111"/>
      <c r="AV3" s="18" t="s">
        <v>67</v>
      </c>
      <c r="AW3" s="18" t="s">
        <v>38</v>
      </c>
      <c r="AX3" s="19" t="s">
        <v>39</v>
      </c>
      <c r="AY3" s="107" t="s">
        <v>40</v>
      </c>
      <c r="AZ3" s="108"/>
      <c r="BA3" s="108"/>
      <c r="BB3" s="108"/>
      <c r="BC3" s="109"/>
      <c r="BD3" s="18" t="s">
        <v>41</v>
      </c>
      <c r="BE3" s="18" t="s">
        <v>42</v>
      </c>
      <c r="BF3" s="18" t="s">
        <v>43</v>
      </c>
      <c r="BG3" s="110" t="s">
        <v>44</v>
      </c>
      <c r="BH3" s="110"/>
      <c r="BI3" s="111" t="s">
        <v>45</v>
      </c>
      <c r="BJ3" s="111"/>
      <c r="BK3" s="111"/>
      <c r="BL3" s="18" t="s">
        <v>67</v>
      </c>
    </row>
    <row r="4" spans="1:64" ht="18" customHeight="1" thickTop="1" x14ac:dyDescent="0.2">
      <c r="A4" s="21">
        <v>1</v>
      </c>
      <c r="B4" s="22" t="str">
        <f>IF(中学生の部!A13="","",中学生の部!A13)</f>
        <v/>
      </c>
      <c r="C4" s="112" t="str">
        <f>IF(中学生の部!B13="","",中学生の部!B13)</f>
        <v/>
      </c>
      <c r="D4" s="113"/>
      <c r="E4" s="113"/>
      <c r="F4" s="113"/>
      <c r="G4" s="114"/>
      <c r="H4" s="23" t="str">
        <f>IF(中学生の部!B13="","","女")</f>
        <v/>
      </c>
      <c r="I4" s="22" t="str">
        <f>IF(中学生の部!B13="","",中学生の部!D13)</f>
        <v/>
      </c>
      <c r="J4" s="22" t="str">
        <f>IF(中学生の部!B13="","","/")</f>
        <v/>
      </c>
      <c r="K4" s="103" t="str">
        <f>IF(中学生の部!B13="","","中１女子")</f>
        <v/>
      </c>
      <c r="L4" s="103"/>
      <c r="M4" s="103" t="str">
        <f>IF(中学生の部!B13="","",中学生の部!C13)</f>
        <v/>
      </c>
      <c r="N4" s="103"/>
      <c r="O4" s="103"/>
      <c r="P4" s="22" t="str">
        <f>IF(中学生の部!B13="","","良好")</f>
        <v/>
      </c>
      <c r="Q4" s="21">
        <v>1</v>
      </c>
      <c r="R4" s="22" t="str">
        <f>IF(中学生の部!G13="","",中学生の部!G13)</f>
        <v/>
      </c>
      <c r="S4" s="112" t="str">
        <f>IF(中学生の部!H13="","",中学生の部!H13)</f>
        <v/>
      </c>
      <c r="T4" s="113"/>
      <c r="U4" s="113"/>
      <c r="V4" s="113"/>
      <c r="W4" s="114"/>
      <c r="X4" s="23" t="str">
        <f>IF(中学生の部!H13="","","女")</f>
        <v/>
      </c>
      <c r="Y4" s="22" t="str">
        <f>IF(中学生の部!H13="","",中学生の部!J13)</f>
        <v/>
      </c>
      <c r="Z4" s="22" t="str">
        <f>IF(中学生の部!H13="","","/")</f>
        <v/>
      </c>
      <c r="AA4" s="103" t="str">
        <f>IF(中学生の部!H13="","","中２・３女子")</f>
        <v/>
      </c>
      <c r="AB4" s="103"/>
      <c r="AC4" s="103" t="str">
        <f>IF(中学生の部!H13="","",中学生の部!I13)</f>
        <v/>
      </c>
      <c r="AD4" s="103"/>
      <c r="AE4" s="103"/>
      <c r="AF4" s="22" t="str">
        <f>IF(中学生の部!H13="","","良好")</f>
        <v/>
      </c>
      <c r="AG4" s="21">
        <v>1</v>
      </c>
      <c r="AH4" s="22" t="str">
        <f>IF(中学生の部!M13="","",中学生の部!M13)</f>
        <v/>
      </c>
      <c r="AI4" s="112" t="str">
        <f>IF(中学生の部!N13="","",中学生の部!N13)</f>
        <v/>
      </c>
      <c r="AJ4" s="113"/>
      <c r="AK4" s="113"/>
      <c r="AL4" s="113"/>
      <c r="AM4" s="114"/>
      <c r="AN4" s="23" t="str">
        <f>IF(中学生の部!N13="","","男")</f>
        <v/>
      </c>
      <c r="AO4" s="22" t="str">
        <f>IF(中学生の部!N13="","",中学生の部!P13)</f>
        <v/>
      </c>
      <c r="AP4" s="22" t="str">
        <f>IF(中学生の部!N13="","","/")</f>
        <v/>
      </c>
      <c r="AQ4" s="103" t="str">
        <f>IF(中学生の部!N13="","","中１男子")</f>
        <v/>
      </c>
      <c r="AR4" s="103"/>
      <c r="AS4" s="103" t="str">
        <f>IF(中学生の部!N13="","",中学生の部!O13)</f>
        <v/>
      </c>
      <c r="AT4" s="103"/>
      <c r="AU4" s="103"/>
      <c r="AV4" s="22" t="str">
        <f>IF(中学生の部!N13="","","良好")</f>
        <v/>
      </c>
      <c r="AW4" s="21">
        <v>1</v>
      </c>
      <c r="AX4" s="22" t="str">
        <f>IF(中学生の部!S13="","",中学生の部!S13)</f>
        <v/>
      </c>
      <c r="AY4" s="112" t="str">
        <f>IF(中学生の部!T13="","",中学生の部!T13)</f>
        <v/>
      </c>
      <c r="AZ4" s="113"/>
      <c r="BA4" s="113"/>
      <c r="BB4" s="113"/>
      <c r="BC4" s="114"/>
      <c r="BD4" s="23" t="str">
        <f>IF(中学生の部!T13="","","男")</f>
        <v/>
      </c>
      <c r="BE4" s="22" t="str">
        <f>IF(中学生の部!T13="","",中学生の部!V13)</f>
        <v/>
      </c>
      <c r="BF4" s="22" t="str">
        <f>IF(中学生の部!T13="","","/")</f>
        <v/>
      </c>
      <c r="BG4" s="103" t="str">
        <f>IF(中学生の部!T13="","","中２・３男子")</f>
        <v/>
      </c>
      <c r="BH4" s="103"/>
      <c r="BI4" s="103" t="str">
        <f>IF(中学生の部!T13="","",中学生の部!U13)</f>
        <v/>
      </c>
      <c r="BJ4" s="103"/>
      <c r="BK4" s="103"/>
      <c r="BL4" s="22" t="str">
        <f>IF(中学生の部!T13="","","良好")</f>
        <v/>
      </c>
    </row>
    <row r="5" spans="1:64" ht="18" customHeight="1" x14ac:dyDescent="0.2">
      <c r="A5" s="24">
        <v>2</v>
      </c>
      <c r="B5" s="22" t="str">
        <f>IF(中学生の部!A14="","",中学生の部!A14)</f>
        <v/>
      </c>
      <c r="C5" s="100" t="str">
        <f>IF(中学生の部!B14="","",中学生の部!B14)</f>
        <v/>
      </c>
      <c r="D5" s="101"/>
      <c r="E5" s="101"/>
      <c r="F5" s="101"/>
      <c r="G5" s="102"/>
      <c r="H5" s="26" t="str">
        <f>IF(中学生の部!B14="","","女")</f>
        <v/>
      </c>
      <c r="I5" s="25" t="str">
        <f>IF(中学生の部!B14="","",中学生の部!D14)</f>
        <v/>
      </c>
      <c r="J5" s="22" t="str">
        <f>IF(中学生の部!B14="","","/")</f>
        <v/>
      </c>
      <c r="K5" s="103" t="str">
        <f>IF(中学生の部!B14="","","中１女子")</f>
        <v/>
      </c>
      <c r="L5" s="103"/>
      <c r="M5" s="103" t="str">
        <f>IF(中学生の部!B14="","",中学生の部!C14)</f>
        <v/>
      </c>
      <c r="N5" s="103"/>
      <c r="O5" s="103"/>
      <c r="P5" s="22" t="str">
        <f>IF(中学生の部!B14="","","良好")</f>
        <v/>
      </c>
      <c r="Q5" s="24">
        <v>2</v>
      </c>
      <c r="R5" s="22" t="str">
        <f>IF(中学生の部!G14="","",中学生の部!G14)</f>
        <v/>
      </c>
      <c r="S5" s="100" t="str">
        <f>IF(中学生の部!H14="","",中学生の部!H14)</f>
        <v/>
      </c>
      <c r="T5" s="101"/>
      <c r="U5" s="101"/>
      <c r="V5" s="101"/>
      <c r="W5" s="102"/>
      <c r="X5" s="26" t="str">
        <f>IF(中学生の部!H14="","","女")</f>
        <v/>
      </c>
      <c r="Y5" s="25" t="str">
        <f>IF(中学生の部!H14="","",中学生の部!J14)</f>
        <v/>
      </c>
      <c r="Z5" s="22" t="str">
        <f>IF(中学生の部!H14="","","/")</f>
        <v/>
      </c>
      <c r="AA5" s="103" t="str">
        <f>IF(中学生の部!H14="","","中２・３女子")</f>
        <v/>
      </c>
      <c r="AB5" s="103"/>
      <c r="AC5" s="103" t="str">
        <f>IF(中学生の部!H14="","",中学生の部!I14)</f>
        <v/>
      </c>
      <c r="AD5" s="103"/>
      <c r="AE5" s="103"/>
      <c r="AF5" s="22" t="str">
        <f>IF(中学生の部!H14="","","良好")</f>
        <v/>
      </c>
      <c r="AG5" s="24">
        <v>2</v>
      </c>
      <c r="AH5" s="22" t="str">
        <f>IF(中学生の部!M14="","",中学生の部!M14)</f>
        <v/>
      </c>
      <c r="AI5" s="100" t="str">
        <f>IF(中学生の部!N14="","",中学生の部!N14)</f>
        <v/>
      </c>
      <c r="AJ5" s="101"/>
      <c r="AK5" s="101"/>
      <c r="AL5" s="101"/>
      <c r="AM5" s="102"/>
      <c r="AN5" s="26" t="str">
        <f>IF(中学生の部!N14="","","男")</f>
        <v/>
      </c>
      <c r="AO5" s="25" t="str">
        <f>IF(中学生の部!N14="","",中学生の部!P14)</f>
        <v/>
      </c>
      <c r="AP5" s="22" t="str">
        <f>IF(中学生の部!N14="","","/")</f>
        <v/>
      </c>
      <c r="AQ5" s="103" t="str">
        <f>IF(中学生の部!N14="","","中１男子")</f>
        <v/>
      </c>
      <c r="AR5" s="103"/>
      <c r="AS5" s="103" t="str">
        <f>IF(中学生の部!N14="","",中学生の部!O14)</f>
        <v/>
      </c>
      <c r="AT5" s="103"/>
      <c r="AU5" s="103"/>
      <c r="AV5" s="22" t="str">
        <f>IF(中学生の部!N14="","","良好")</f>
        <v/>
      </c>
      <c r="AW5" s="24">
        <v>2</v>
      </c>
      <c r="AX5" s="22" t="str">
        <f>IF(中学生の部!S14="","",中学生の部!S14)</f>
        <v/>
      </c>
      <c r="AY5" s="100" t="str">
        <f>IF(中学生の部!T14="","",中学生の部!T14)</f>
        <v/>
      </c>
      <c r="AZ5" s="101"/>
      <c r="BA5" s="101"/>
      <c r="BB5" s="101"/>
      <c r="BC5" s="102"/>
      <c r="BD5" s="26" t="str">
        <f>IF(中学生の部!T14="","","男")</f>
        <v/>
      </c>
      <c r="BE5" s="25" t="str">
        <f>IF(中学生の部!T14="","",中学生の部!V14)</f>
        <v/>
      </c>
      <c r="BF5" s="22" t="str">
        <f>IF(中学生の部!T14="","","/")</f>
        <v/>
      </c>
      <c r="BG5" s="103" t="str">
        <f>IF(中学生の部!T14="","","中２・３男子")</f>
        <v/>
      </c>
      <c r="BH5" s="103"/>
      <c r="BI5" s="103" t="str">
        <f>IF(中学生の部!T14="","",中学生の部!U14)</f>
        <v/>
      </c>
      <c r="BJ5" s="103"/>
      <c r="BK5" s="103"/>
      <c r="BL5" s="22" t="str">
        <f>IF(中学生の部!T14="","","良好")</f>
        <v/>
      </c>
    </row>
    <row r="6" spans="1:64" ht="18" customHeight="1" x14ac:dyDescent="0.2">
      <c r="A6" s="24">
        <v>3</v>
      </c>
      <c r="B6" s="22" t="str">
        <f>IF(中学生の部!A15="","",中学生の部!A15)</f>
        <v/>
      </c>
      <c r="C6" s="100" t="str">
        <f>IF(中学生の部!B15="","",中学生の部!B15)</f>
        <v/>
      </c>
      <c r="D6" s="101"/>
      <c r="E6" s="101"/>
      <c r="F6" s="101"/>
      <c r="G6" s="102"/>
      <c r="H6" s="26" t="str">
        <f>IF(中学生の部!B15="","","女")</f>
        <v/>
      </c>
      <c r="I6" s="25" t="str">
        <f>IF(中学生の部!B15="","",中学生の部!D15)</f>
        <v/>
      </c>
      <c r="J6" s="22" t="str">
        <f>IF(中学生の部!B15="","","/")</f>
        <v/>
      </c>
      <c r="K6" s="103" t="str">
        <f>IF(中学生の部!B15="","","中１女子")</f>
        <v/>
      </c>
      <c r="L6" s="103"/>
      <c r="M6" s="103" t="str">
        <f>IF(中学生の部!B15="","",中学生の部!C15)</f>
        <v/>
      </c>
      <c r="N6" s="103"/>
      <c r="O6" s="103"/>
      <c r="P6" s="22" t="str">
        <f>IF(中学生の部!B15="","","良好")</f>
        <v/>
      </c>
      <c r="Q6" s="24">
        <v>3</v>
      </c>
      <c r="R6" s="22" t="str">
        <f>IF(中学生の部!G15="","",中学生の部!G15)</f>
        <v/>
      </c>
      <c r="S6" s="100" t="str">
        <f>IF(中学生の部!H15="","",中学生の部!H15)</f>
        <v/>
      </c>
      <c r="T6" s="101"/>
      <c r="U6" s="101"/>
      <c r="V6" s="101"/>
      <c r="W6" s="102"/>
      <c r="X6" s="26" t="str">
        <f>IF(中学生の部!H15="","","女")</f>
        <v/>
      </c>
      <c r="Y6" s="25" t="str">
        <f>IF(中学生の部!H15="","",中学生の部!J15)</f>
        <v/>
      </c>
      <c r="Z6" s="22" t="str">
        <f>IF(中学生の部!H15="","","/")</f>
        <v/>
      </c>
      <c r="AA6" s="103" t="str">
        <f>IF(中学生の部!H15="","","中２・３女子")</f>
        <v/>
      </c>
      <c r="AB6" s="103"/>
      <c r="AC6" s="103" t="str">
        <f>IF(中学生の部!H15="","",中学生の部!I15)</f>
        <v/>
      </c>
      <c r="AD6" s="103"/>
      <c r="AE6" s="103"/>
      <c r="AF6" s="22" t="str">
        <f>IF(中学生の部!H15="","","良好")</f>
        <v/>
      </c>
      <c r="AG6" s="24">
        <v>3</v>
      </c>
      <c r="AH6" s="22" t="str">
        <f>IF(中学生の部!M15="","",中学生の部!M15)</f>
        <v/>
      </c>
      <c r="AI6" s="100" t="str">
        <f>IF(中学生の部!N15="","",中学生の部!N15)</f>
        <v/>
      </c>
      <c r="AJ6" s="101"/>
      <c r="AK6" s="101"/>
      <c r="AL6" s="101"/>
      <c r="AM6" s="102"/>
      <c r="AN6" s="26" t="str">
        <f>IF(中学生の部!N15="","","男")</f>
        <v/>
      </c>
      <c r="AO6" s="25" t="str">
        <f>IF(中学生の部!N15="","",中学生の部!P15)</f>
        <v/>
      </c>
      <c r="AP6" s="22" t="str">
        <f>IF(中学生の部!N15="","","/")</f>
        <v/>
      </c>
      <c r="AQ6" s="103" t="str">
        <f>IF(中学生の部!N15="","","中１男子")</f>
        <v/>
      </c>
      <c r="AR6" s="103"/>
      <c r="AS6" s="103" t="str">
        <f>IF(中学生の部!N15="","",中学生の部!O15)</f>
        <v/>
      </c>
      <c r="AT6" s="103"/>
      <c r="AU6" s="103"/>
      <c r="AV6" s="22" t="str">
        <f>IF(中学生の部!N15="","","良好")</f>
        <v/>
      </c>
      <c r="AW6" s="24">
        <v>3</v>
      </c>
      <c r="AX6" s="22" t="str">
        <f>IF(中学生の部!S15="","",中学生の部!S15)</f>
        <v/>
      </c>
      <c r="AY6" s="100" t="str">
        <f>IF(中学生の部!T15="","",中学生の部!T15)</f>
        <v/>
      </c>
      <c r="AZ6" s="101"/>
      <c r="BA6" s="101"/>
      <c r="BB6" s="101"/>
      <c r="BC6" s="102"/>
      <c r="BD6" s="26" t="str">
        <f>IF(中学生の部!T15="","","男")</f>
        <v/>
      </c>
      <c r="BE6" s="25" t="str">
        <f>IF(中学生の部!T15="","",中学生の部!V15)</f>
        <v/>
      </c>
      <c r="BF6" s="22" t="str">
        <f>IF(中学生の部!T15="","","/")</f>
        <v/>
      </c>
      <c r="BG6" s="103" t="str">
        <f>IF(中学生の部!T15="","","中２・３男子")</f>
        <v/>
      </c>
      <c r="BH6" s="103"/>
      <c r="BI6" s="103" t="str">
        <f>IF(中学生の部!T15="","",中学生の部!U15)</f>
        <v/>
      </c>
      <c r="BJ6" s="103"/>
      <c r="BK6" s="103"/>
      <c r="BL6" s="22" t="str">
        <f>IF(中学生の部!T15="","","良好")</f>
        <v/>
      </c>
    </row>
    <row r="7" spans="1:64" ht="18" customHeight="1" x14ac:dyDescent="0.2">
      <c r="A7" s="24">
        <v>4</v>
      </c>
      <c r="B7" s="22" t="str">
        <f>IF(中学生の部!A16="","",中学生の部!A16)</f>
        <v/>
      </c>
      <c r="C7" s="100" t="str">
        <f>IF(中学生の部!B16="","",中学生の部!B16)</f>
        <v/>
      </c>
      <c r="D7" s="101"/>
      <c r="E7" s="101"/>
      <c r="F7" s="101"/>
      <c r="G7" s="102"/>
      <c r="H7" s="27" t="str">
        <f>IF(中学生の部!B16="","","女")</f>
        <v/>
      </c>
      <c r="I7" s="25" t="str">
        <f>IF(中学生の部!B16="","",中学生の部!D16)</f>
        <v/>
      </c>
      <c r="J7" s="22" t="str">
        <f>IF(中学生の部!B16="","","/")</f>
        <v/>
      </c>
      <c r="K7" s="103" t="str">
        <f>IF(中学生の部!B16="","","中１女子")</f>
        <v/>
      </c>
      <c r="L7" s="103"/>
      <c r="M7" s="103" t="str">
        <f>IF(中学生の部!B16="","",中学生の部!C16)</f>
        <v/>
      </c>
      <c r="N7" s="103"/>
      <c r="O7" s="103"/>
      <c r="P7" s="22" t="str">
        <f>IF(中学生の部!B16="","","良好")</f>
        <v/>
      </c>
      <c r="Q7" s="24">
        <v>4</v>
      </c>
      <c r="R7" s="22" t="str">
        <f>IF(中学生の部!G16="","",中学生の部!G16)</f>
        <v/>
      </c>
      <c r="S7" s="100" t="str">
        <f>IF(中学生の部!H16="","",中学生の部!H16)</f>
        <v/>
      </c>
      <c r="T7" s="101"/>
      <c r="U7" s="101"/>
      <c r="V7" s="101"/>
      <c r="W7" s="102"/>
      <c r="X7" s="27" t="str">
        <f>IF(中学生の部!H16="","","女")</f>
        <v/>
      </c>
      <c r="Y7" s="25" t="str">
        <f>IF(中学生の部!H16="","",中学生の部!J16)</f>
        <v/>
      </c>
      <c r="Z7" s="22" t="str">
        <f>IF(中学生の部!H16="","","/")</f>
        <v/>
      </c>
      <c r="AA7" s="103" t="str">
        <f>IF(中学生の部!H16="","","中２・３女子")</f>
        <v/>
      </c>
      <c r="AB7" s="103"/>
      <c r="AC7" s="103" t="str">
        <f>IF(中学生の部!H16="","",中学生の部!I16)</f>
        <v/>
      </c>
      <c r="AD7" s="103"/>
      <c r="AE7" s="103"/>
      <c r="AF7" s="22" t="str">
        <f>IF(中学生の部!H16="","","良好")</f>
        <v/>
      </c>
      <c r="AG7" s="24">
        <v>4</v>
      </c>
      <c r="AH7" s="22" t="str">
        <f>IF(中学生の部!M16="","",中学生の部!M16)</f>
        <v/>
      </c>
      <c r="AI7" s="100" t="str">
        <f>IF(中学生の部!N16="","",中学生の部!N16)</f>
        <v/>
      </c>
      <c r="AJ7" s="101"/>
      <c r="AK7" s="101"/>
      <c r="AL7" s="101"/>
      <c r="AM7" s="102"/>
      <c r="AN7" s="27" t="str">
        <f>IF(中学生の部!N16="","","男")</f>
        <v/>
      </c>
      <c r="AO7" s="25" t="str">
        <f>IF(中学生の部!N16="","",中学生の部!P16)</f>
        <v/>
      </c>
      <c r="AP7" s="22" t="str">
        <f>IF(中学生の部!N16="","","/")</f>
        <v/>
      </c>
      <c r="AQ7" s="103" t="str">
        <f>IF(中学生の部!N16="","","中１男子")</f>
        <v/>
      </c>
      <c r="AR7" s="103"/>
      <c r="AS7" s="103" t="str">
        <f>IF(中学生の部!N16="","",中学生の部!O16)</f>
        <v/>
      </c>
      <c r="AT7" s="103"/>
      <c r="AU7" s="103"/>
      <c r="AV7" s="22" t="str">
        <f>IF(中学生の部!N16="","","良好")</f>
        <v/>
      </c>
      <c r="AW7" s="24">
        <v>4</v>
      </c>
      <c r="AX7" s="22" t="str">
        <f>IF(中学生の部!S16="","",中学生の部!S16)</f>
        <v/>
      </c>
      <c r="AY7" s="100" t="str">
        <f>IF(中学生の部!T16="","",中学生の部!T16)</f>
        <v/>
      </c>
      <c r="AZ7" s="101"/>
      <c r="BA7" s="101"/>
      <c r="BB7" s="101"/>
      <c r="BC7" s="102"/>
      <c r="BD7" s="27" t="str">
        <f>IF(中学生の部!T16="","","男")</f>
        <v/>
      </c>
      <c r="BE7" s="25" t="str">
        <f>IF(中学生の部!T16="","",中学生の部!V16)</f>
        <v/>
      </c>
      <c r="BF7" s="22" t="str">
        <f>IF(中学生の部!T16="","","/")</f>
        <v/>
      </c>
      <c r="BG7" s="103" t="str">
        <f>IF(中学生の部!T16="","","中２・３男子")</f>
        <v/>
      </c>
      <c r="BH7" s="103"/>
      <c r="BI7" s="103" t="str">
        <f>IF(中学生の部!T16="","",中学生の部!U16)</f>
        <v/>
      </c>
      <c r="BJ7" s="103"/>
      <c r="BK7" s="103"/>
      <c r="BL7" s="22" t="str">
        <f>IF(中学生の部!T16="","","良好")</f>
        <v/>
      </c>
    </row>
    <row r="8" spans="1:64" ht="18" customHeight="1" x14ac:dyDescent="0.2">
      <c r="A8" s="24">
        <v>5</v>
      </c>
      <c r="B8" s="22" t="str">
        <f>IF(中学生の部!A17="","",中学生の部!A17)</f>
        <v/>
      </c>
      <c r="C8" s="100" t="str">
        <f>IF(中学生の部!B17="","",中学生の部!B17)</f>
        <v/>
      </c>
      <c r="D8" s="101"/>
      <c r="E8" s="101"/>
      <c r="F8" s="101"/>
      <c r="G8" s="102"/>
      <c r="H8" s="27" t="str">
        <f>IF(中学生の部!B17="","","女")</f>
        <v/>
      </c>
      <c r="I8" s="25" t="str">
        <f>IF(中学生の部!B17="","",中学生の部!D17)</f>
        <v/>
      </c>
      <c r="J8" s="22" t="str">
        <f>IF(中学生の部!B17="","","/")</f>
        <v/>
      </c>
      <c r="K8" s="103" t="str">
        <f>IF(中学生の部!B17="","","中１女子")</f>
        <v/>
      </c>
      <c r="L8" s="103"/>
      <c r="M8" s="103" t="str">
        <f>IF(中学生の部!B17="","",中学生の部!C17)</f>
        <v/>
      </c>
      <c r="N8" s="103"/>
      <c r="O8" s="103"/>
      <c r="P8" s="22" t="str">
        <f>IF(中学生の部!B17="","","良好")</f>
        <v/>
      </c>
      <c r="Q8" s="24">
        <v>5</v>
      </c>
      <c r="R8" s="22" t="str">
        <f>IF(中学生の部!G17="","",中学生の部!G17)</f>
        <v/>
      </c>
      <c r="S8" s="100" t="str">
        <f>IF(中学生の部!H17="","",中学生の部!H17)</f>
        <v/>
      </c>
      <c r="T8" s="101"/>
      <c r="U8" s="101"/>
      <c r="V8" s="101"/>
      <c r="W8" s="102"/>
      <c r="X8" s="27" t="str">
        <f>IF(中学生の部!H17="","","女")</f>
        <v/>
      </c>
      <c r="Y8" s="25" t="str">
        <f>IF(中学生の部!H17="","",中学生の部!J17)</f>
        <v/>
      </c>
      <c r="Z8" s="22" t="str">
        <f>IF(中学生の部!H17="","","/")</f>
        <v/>
      </c>
      <c r="AA8" s="103" t="str">
        <f>IF(中学生の部!H17="","","中２・３女子")</f>
        <v/>
      </c>
      <c r="AB8" s="103"/>
      <c r="AC8" s="103" t="str">
        <f>IF(中学生の部!H17="","",中学生の部!I17)</f>
        <v/>
      </c>
      <c r="AD8" s="103"/>
      <c r="AE8" s="103"/>
      <c r="AF8" s="22" t="str">
        <f>IF(中学生の部!H17="","","良好")</f>
        <v/>
      </c>
      <c r="AG8" s="24">
        <v>5</v>
      </c>
      <c r="AH8" s="22" t="str">
        <f>IF(中学生の部!M17="","",中学生の部!M17)</f>
        <v/>
      </c>
      <c r="AI8" s="100" t="str">
        <f>IF(中学生の部!N17="","",中学生の部!N17)</f>
        <v/>
      </c>
      <c r="AJ8" s="101"/>
      <c r="AK8" s="101"/>
      <c r="AL8" s="101"/>
      <c r="AM8" s="102"/>
      <c r="AN8" s="27" t="str">
        <f>IF(中学生の部!N17="","","男")</f>
        <v/>
      </c>
      <c r="AO8" s="25" t="str">
        <f>IF(中学生の部!N17="","",中学生の部!P17)</f>
        <v/>
      </c>
      <c r="AP8" s="22" t="str">
        <f>IF(中学生の部!N17="","","/")</f>
        <v/>
      </c>
      <c r="AQ8" s="103" t="str">
        <f>IF(中学生の部!N17="","","中１男子")</f>
        <v/>
      </c>
      <c r="AR8" s="103"/>
      <c r="AS8" s="103" t="str">
        <f>IF(中学生の部!N17="","",中学生の部!O17)</f>
        <v/>
      </c>
      <c r="AT8" s="103"/>
      <c r="AU8" s="103"/>
      <c r="AV8" s="22" t="str">
        <f>IF(中学生の部!N17="","","良好")</f>
        <v/>
      </c>
      <c r="AW8" s="24">
        <v>5</v>
      </c>
      <c r="AX8" s="22" t="str">
        <f>IF(中学生の部!S17="","",中学生の部!S17)</f>
        <v/>
      </c>
      <c r="AY8" s="100" t="str">
        <f>IF(中学生の部!T17="","",中学生の部!T17)</f>
        <v/>
      </c>
      <c r="AZ8" s="101"/>
      <c r="BA8" s="101"/>
      <c r="BB8" s="101"/>
      <c r="BC8" s="102"/>
      <c r="BD8" s="27" t="str">
        <f>IF(中学生の部!T17="","","男")</f>
        <v/>
      </c>
      <c r="BE8" s="25" t="str">
        <f>IF(中学生の部!T17="","",中学生の部!V17)</f>
        <v/>
      </c>
      <c r="BF8" s="22" t="str">
        <f>IF(中学生の部!T17="","","/")</f>
        <v/>
      </c>
      <c r="BG8" s="103" t="str">
        <f>IF(中学生の部!T17="","","中２・３男子")</f>
        <v/>
      </c>
      <c r="BH8" s="103"/>
      <c r="BI8" s="103" t="str">
        <f>IF(中学生の部!T17="","",中学生の部!U17)</f>
        <v/>
      </c>
      <c r="BJ8" s="103"/>
      <c r="BK8" s="103"/>
      <c r="BL8" s="22" t="str">
        <f>IF(中学生の部!T17="","","良好")</f>
        <v/>
      </c>
    </row>
    <row r="9" spans="1:64" ht="18" customHeight="1" x14ac:dyDescent="0.2">
      <c r="A9" s="24">
        <v>6</v>
      </c>
      <c r="B9" s="22" t="str">
        <f>IF(中学生の部!A18="","",中学生の部!A18)</f>
        <v/>
      </c>
      <c r="C9" s="100" t="str">
        <f>IF(中学生の部!B18="","",中学生の部!B18)</f>
        <v/>
      </c>
      <c r="D9" s="101"/>
      <c r="E9" s="101"/>
      <c r="F9" s="101"/>
      <c r="G9" s="102"/>
      <c r="H9" s="27" t="str">
        <f>IF(中学生の部!B18="","","女")</f>
        <v/>
      </c>
      <c r="I9" s="25" t="str">
        <f>IF(中学生の部!B18="","",中学生の部!D18)</f>
        <v/>
      </c>
      <c r="J9" s="22" t="str">
        <f>IF(中学生の部!B18="","","/")</f>
        <v/>
      </c>
      <c r="K9" s="103" t="str">
        <f>IF(中学生の部!B18="","","中１女子")</f>
        <v/>
      </c>
      <c r="L9" s="103"/>
      <c r="M9" s="103" t="str">
        <f>IF(中学生の部!B18="","",中学生の部!C18)</f>
        <v/>
      </c>
      <c r="N9" s="103"/>
      <c r="O9" s="103"/>
      <c r="P9" s="22" t="str">
        <f>IF(中学生の部!B18="","","良好")</f>
        <v/>
      </c>
      <c r="Q9" s="24">
        <v>6</v>
      </c>
      <c r="R9" s="22" t="str">
        <f>IF(中学生の部!G18="","",中学生の部!G18)</f>
        <v/>
      </c>
      <c r="S9" s="100" t="str">
        <f>IF(中学生の部!H18="","",中学生の部!H18)</f>
        <v/>
      </c>
      <c r="T9" s="101"/>
      <c r="U9" s="101"/>
      <c r="V9" s="101"/>
      <c r="W9" s="102"/>
      <c r="X9" s="27" t="str">
        <f>IF(中学生の部!H18="","","女")</f>
        <v/>
      </c>
      <c r="Y9" s="25" t="str">
        <f>IF(中学生の部!H18="","",中学生の部!J18)</f>
        <v/>
      </c>
      <c r="Z9" s="22" t="str">
        <f>IF(中学生の部!H18="","","/")</f>
        <v/>
      </c>
      <c r="AA9" s="103" t="str">
        <f>IF(中学生の部!H18="","","中２・３女子")</f>
        <v/>
      </c>
      <c r="AB9" s="103"/>
      <c r="AC9" s="103" t="str">
        <f>IF(中学生の部!H18="","",中学生の部!I18)</f>
        <v/>
      </c>
      <c r="AD9" s="103"/>
      <c r="AE9" s="103"/>
      <c r="AF9" s="22" t="str">
        <f>IF(中学生の部!H18="","","良好")</f>
        <v/>
      </c>
      <c r="AG9" s="24">
        <v>6</v>
      </c>
      <c r="AH9" s="22" t="str">
        <f>IF(中学生の部!M18="","",中学生の部!M18)</f>
        <v/>
      </c>
      <c r="AI9" s="100" t="str">
        <f>IF(中学生の部!N18="","",中学生の部!N18)</f>
        <v/>
      </c>
      <c r="AJ9" s="101"/>
      <c r="AK9" s="101"/>
      <c r="AL9" s="101"/>
      <c r="AM9" s="102"/>
      <c r="AN9" s="27" t="str">
        <f>IF(中学生の部!N18="","","男")</f>
        <v/>
      </c>
      <c r="AO9" s="25" t="str">
        <f>IF(中学生の部!N18="","",中学生の部!P18)</f>
        <v/>
      </c>
      <c r="AP9" s="22" t="str">
        <f>IF(中学生の部!N18="","","/")</f>
        <v/>
      </c>
      <c r="AQ9" s="103" t="str">
        <f>IF(中学生の部!N18="","","中１男子")</f>
        <v/>
      </c>
      <c r="AR9" s="103"/>
      <c r="AS9" s="103" t="str">
        <f>IF(中学生の部!N18="","",中学生の部!O18)</f>
        <v/>
      </c>
      <c r="AT9" s="103"/>
      <c r="AU9" s="103"/>
      <c r="AV9" s="22" t="str">
        <f>IF(中学生の部!N18="","","良好")</f>
        <v/>
      </c>
      <c r="AW9" s="24">
        <v>6</v>
      </c>
      <c r="AX9" s="22" t="str">
        <f>IF(中学生の部!S18="","",中学生の部!S18)</f>
        <v/>
      </c>
      <c r="AY9" s="100" t="str">
        <f>IF(中学生の部!T18="","",中学生の部!T18)</f>
        <v/>
      </c>
      <c r="AZ9" s="101"/>
      <c r="BA9" s="101"/>
      <c r="BB9" s="101"/>
      <c r="BC9" s="102"/>
      <c r="BD9" s="27" t="str">
        <f>IF(中学生の部!T18="","","男")</f>
        <v/>
      </c>
      <c r="BE9" s="25" t="str">
        <f>IF(中学生の部!T18="","",中学生の部!V18)</f>
        <v/>
      </c>
      <c r="BF9" s="22" t="str">
        <f>IF(中学生の部!T18="","","/")</f>
        <v/>
      </c>
      <c r="BG9" s="103" t="str">
        <f>IF(中学生の部!T18="","","中２・３男子")</f>
        <v/>
      </c>
      <c r="BH9" s="103"/>
      <c r="BI9" s="103" t="str">
        <f>IF(中学生の部!T18="","",中学生の部!U18)</f>
        <v/>
      </c>
      <c r="BJ9" s="103"/>
      <c r="BK9" s="103"/>
      <c r="BL9" s="22" t="str">
        <f>IF(中学生の部!T18="","","良好")</f>
        <v/>
      </c>
    </row>
    <row r="10" spans="1:64" ht="18" customHeight="1" x14ac:dyDescent="0.2">
      <c r="A10" s="24">
        <v>7</v>
      </c>
      <c r="B10" s="22" t="str">
        <f>IF(中学生の部!A19="","",中学生の部!A19)</f>
        <v/>
      </c>
      <c r="C10" s="100" t="str">
        <f>IF(中学生の部!B19="","",中学生の部!B19)</f>
        <v/>
      </c>
      <c r="D10" s="101"/>
      <c r="E10" s="101"/>
      <c r="F10" s="101"/>
      <c r="G10" s="102"/>
      <c r="H10" s="27" t="str">
        <f>IF(中学生の部!B19="","","女")</f>
        <v/>
      </c>
      <c r="I10" s="22" t="str">
        <f>IF(中学生の部!B19="","",中学生の部!D19)</f>
        <v/>
      </c>
      <c r="J10" s="22" t="str">
        <f>IF(中学生の部!B19="","","/")</f>
        <v/>
      </c>
      <c r="K10" s="103" t="str">
        <f>IF(中学生の部!B19="","","中１女子")</f>
        <v/>
      </c>
      <c r="L10" s="103"/>
      <c r="M10" s="103" t="str">
        <f>IF(中学生の部!B19="","",中学生の部!C19)</f>
        <v/>
      </c>
      <c r="N10" s="103"/>
      <c r="O10" s="103"/>
      <c r="P10" s="22" t="str">
        <f>IF(中学生の部!B19="","","良好")</f>
        <v/>
      </c>
      <c r="Q10" s="24">
        <v>7</v>
      </c>
      <c r="R10" s="22" t="str">
        <f>IF(中学生の部!G19="","",中学生の部!G19)</f>
        <v/>
      </c>
      <c r="S10" s="100" t="str">
        <f>IF(中学生の部!H19="","",中学生の部!H19)</f>
        <v/>
      </c>
      <c r="T10" s="101"/>
      <c r="U10" s="101"/>
      <c r="V10" s="101"/>
      <c r="W10" s="102"/>
      <c r="X10" s="27" t="str">
        <f>IF(中学生の部!H19="","","女")</f>
        <v/>
      </c>
      <c r="Y10" s="22" t="str">
        <f>IF(中学生の部!H19="","",中学生の部!J19)</f>
        <v/>
      </c>
      <c r="Z10" s="22" t="str">
        <f>IF(中学生の部!H19="","","/")</f>
        <v/>
      </c>
      <c r="AA10" s="103" t="str">
        <f>IF(中学生の部!H19="","","中２・３女子")</f>
        <v/>
      </c>
      <c r="AB10" s="103"/>
      <c r="AC10" s="103" t="str">
        <f>IF(中学生の部!H19="","",中学生の部!I19)</f>
        <v/>
      </c>
      <c r="AD10" s="103"/>
      <c r="AE10" s="103"/>
      <c r="AF10" s="22" t="str">
        <f>IF(中学生の部!H19="","","良好")</f>
        <v/>
      </c>
      <c r="AG10" s="24">
        <v>7</v>
      </c>
      <c r="AH10" s="22" t="str">
        <f>IF(中学生の部!M19="","",中学生の部!M19)</f>
        <v/>
      </c>
      <c r="AI10" s="100" t="str">
        <f>IF(中学生の部!N19="","",中学生の部!N19)</f>
        <v/>
      </c>
      <c r="AJ10" s="101"/>
      <c r="AK10" s="101"/>
      <c r="AL10" s="101"/>
      <c r="AM10" s="102"/>
      <c r="AN10" s="27" t="str">
        <f>IF(中学生の部!N19="","","男")</f>
        <v/>
      </c>
      <c r="AO10" s="22" t="str">
        <f>IF(中学生の部!N19="","",中学生の部!P19)</f>
        <v/>
      </c>
      <c r="AP10" s="22" t="str">
        <f>IF(中学生の部!N19="","","/")</f>
        <v/>
      </c>
      <c r="AQ10" s="103" t="str">
        <f>IF(中学生の部!N19="","","中１男子")</f>
        <v/>
      </c>
      <c r="AR10" s="103"/>
      <c r="AS10" s="103" t="str">
        <f>IF(中学生の部!N19="","",中学生の部!O19)</f>
        <v/>
      </c>
      <c r="AT10" s="103"/>
      <c r="AU10" s="103"/>
      <c r="AV10" s="22" t="str">
        <f>IF(中学生の部!N19="","","良好")</f>
        <v/>
      </c>
      <c r="AW10" s="24">
        <v>7</v>
      </c>
      <c r="AX10" s="22" t="str">
        <f>IF(中学生の部!S19="","",中学生の部!S19)</f>
        <v/>
      </c>
      <c r="AY10" s="100" t="str">
        <f>IF(中学生の部!T19="","",中学生の部!T19)</f>
        <v/>
      </c>
      <c r="AZ10" s="101"/>
      <c r="BA10" s="101"/>
      <c r="BB10" s="101"/>
      <c r="BC10" s="102"/>
      <c r="BD10" s="27" t="str">
        <f>IF(中学生の部!T19="","","男")</f>
        <v/>
      </c>
      <c r="BE10" s="22" t="str">
        <f>IF(中学生の部!T19="","",中学生の部!V19)</f>
        <v/>
      </c>
      <c r="BF10" s="22" t="str">
        <f>IF(中学生の部!T19="","","/")</f>
        <v/>
      </c>
      <c r="BG10" s="103" t="str">
        <f>IF(中学生の部!T19="","","中２・３男子")</f>
        <v/>
      </c>
      <c r="BH10" s="103"/>
      <c r="BI10" s="103" t="str">
        <f>IF(中学生の部!T19="","",中学生の部!U19)</f>
        <v/>
      </c>
      <c r="BJ10" s="103"/>
      <c r="BK10" s="103"/>
      <c r="BL10" s="22" t="str">
        <f>IF(中学生の部!T19="","","良好")</f>
        <v/>
      </c>
    </row>
    <row r="11" spans="1:64" ht="18" customHeight="1" x14ac:dyDescent="0.2">
      <c r="A11" s="24">
        <v>8</v>
      </c>
      <c r="B11" s="22" t="str">
        <f>IF(中学生の部!A20="","",中学生の部!A20)</f>
        <v/>
      </c>
      <c r="C11" s="100" t="str">
        <f>IF(中学生の部!B20="","",中学生の部!B20)</f>
        <v/>
      </c>
      <c r="D11" s="101"/>
      <c r="E11" s="101"/>
      <c r="F11" s="101"/>
      <c r="G11" s="102"/>
      <c r="H11" s="27" t="str">
        <f>IF(中学生の部!B20="","","女")</f>
        <v/>
      </c>
      <c r="I11" s="25" t="str">
        <f>IF(中学生の部!B20="","",中学生の部!D20)</f>
        <v/>
      </c>
      <c r="J11" s="22" t="str">
        <f>IF(中学生の部!B20="","","/")</f>
        <v/>
      </c>
      <c r="K11" s="103" t="str">
        <f>IF(中学生の部!B20="","","中１女子")</f>
        <v/>
      </c>
      <c r="L11" s="103"/>
      <c r="M11" s="103" t="str">
        <f>IF(中学生の部!B20="","",中学生の部!C20)</f>
        <v/>
      </c>
      <c r="N11" s="103"/>
      <c r="O11" s="103"/>
      <c r="P11" s="22" t="str">
        <f>IF(中学生の部!B20="","","良好")</f>
        <v/>
      </c>
      <c r="Q11" s="24">
        <v>8</v>
      </c>
      <c r="R11" s="22" t="str">
        <f>IF(中学生の部!G20="","",中学生の部!G20)</f>
        <v/>
      </c>
      <c r="S11" s="100" t="str">
        <f>IF(中学生の部!H20="","",中学生の部!H20)</f>
        <v/>
      </c>
      <c r="T11" s="101"/>
      <c r="U11" s="101"/>
      <c r="V11" s="101"/>
      <c r="W11" s="102"/>
      <c r="X11" s="27" t="str">
        <f>IF(中学生の部!H20="","","女")</f>
        <v/>
      </c>
      <c r="Y11" s="25" t="str">
        <f>IF(中学生の部!H20="","",中学生の部!J20)</f>
        <v/>
      </c>
      <c r="Z11" s="22" t="str">
        <f>IF(中学生の部!H20="","","/")</f>
        <v/>
      </c>
      <c r="AA11" s="103" t="str">
        <f>IF(中学生の部!H20="","","中２・３女子")</f>
        <v/>
      </c>
      <c r="AB11" s="103"/>
      <c r="AC11" s="103" t="str">
        <f>IF(中学生の部!H20="","",中学生の部!I20)</f>
        <v/>
      </c>
      <c r="AD11" s="103"/>
      <c r="AE11" s="103"/>
      <c r="AF11" s="22" t="str">
        <f>IF(中学生の部!H20="","","良好")</f>
        <v/>
      </c>
      <c r="AG11" s="24">
        <v>8</v>
      </c>
      <c r="AH11" s="22" t="str">
        <f>IF(中学生の部!M20="","",中学生の部!M20)</f>
        <v/>
      </c>
      <c r="AI11" s="100" t="str">
        <f>IF(中学生の部!N20="","",中学生の部!N20)</f>
        <v/>
      </c>
      <c r="AJ11" s="101"/>
      <c r="AK11" s="101"/>
      <c r="AL11" s="101"/>
      <c r="AM11" s="102"/>
      <c r="AN11" s="27" t="str">
        <f>IF(中学生の部!N20="","","男")</f>
        <v/>
      </c>
      <c r="AO11" s="25" t="str">
        <f>IF(中学生の部!N20="","",中学生の部!P20)</f>
        <v/>
      </c>
      <c r="AP11" s="22" t="str">
        <f>IF(中学生の部!N20="","","/")</f>
        <v/>
      </c>
      <c r="AQ11" s="103" t="str">
        <f>IF(中学生の部!N20="","","中１男子")</f>
        <v/>
      </c>
      <c r="AR11" s="103"/>
      <c r="AS11" s="103" t="str">
        <f>IF(中学生の部!N20="","",中学生の部!O20)</f>
        <v/>
      </c>
      <c r="AT11" s="103"/>
      <c r="AU11" s="103"/>
      <c r="AV11" s="22" t="str">
        <f>IF(中学生の部!N20="","","良好")</f>
        <v/>
      </c>
      <c r="AW11" s="24">
        <v>8</v>
      </c>
      <c r="AX11" s="22" t="str">
        <f>IF(中学生の部!S20="","",中学生の部!S20)</f>
        <v/>
      </c>
      <c r="AY11" s="100" t="str">
        <f>IF(中学生の部!T20="","",中学生の部!T20)</f>
        <v/>
      </c>
      <c r="AZ11" s="101"/>
      <c r="BA11" s="101"/>
      <c r="BB11" s="101"/>
      <c r="BC11" s="102"/>
      <c r="BD11" s="27" t="str">
        <f>IF(中学生の部!T20="","","男")</f>
        <v/>
      </c>
      <c r="BE11" s="25" t="str">
        <f>IF(中学生の部!T20="","",中学生の部!V20)</f>
        <v/>
      </c>
      <c r="BF11" s="22" t="str">
        <f>IF(中学生の部!T20="","","/")</f>
        <v/>
      </c>
      <c r="BG11" s="103" t="str">
        <f>IF(中学生の部!T20="","","中２・３男子")</f>
        <v/>
      </c>
      <c r="BH11" s="103"/>
      <c r="BI11" s="103" t="str">
        <f>IF(中学生の部!T20="","",中学生の部!U20)</f>
        <v/>
      </c>
      <c r="BJ11" s="103"/>
      <c r="BK11" s="103"/>
      <c r="BL11" s="22" t="str">
        <f>IF(中学生の部!T20="","","良好")</f>
        <v/>
      </c>
    </row>
    <row r="12" spans="1:64" ht="18" customHeight="1" x14ac:dyDescent="0.2">
      <c r="A12" s="24">
        <v>9</v>
      </c>
      <c r="B12" s="22" t="str">
        <f>IF(中学生の部!A21="","",中学生の部!A21)</f>
        <v/>
      </c>
      <c r="C12" s="100" t="str">
        <f>IF(中学生の部!B21="","",中学生の部!B21)</f>
        <v/>
      </c>
      <c r="D12" s="101"/>
      <c r="E12" s="101"/>
      <c r="F12" s="101"/>
      <c r="G12" s="102"/>
      <c r="H12" s="27" t="str">
        <f>IF(中学生の部!B21="","","女")</f>
        <v/>
      </c>
      <c r="I12" s="25" t="str">
        <f>IF(中学生の部!B21="","",中学生の部!D21)</f>
        <v/>
      </c>
      <c r="J12" s="22" t="str">
        <f>IF(中学生の部!B21="","","/")</f>
        <v/>
      </c>
      <c r="K12" s="103" t="str">
        <f>IF(中学生の部!B21="","","中１女子")</f>
        <v/>
      </c>
      <c r="L12" s="103"/>
      <c r="M12" s="103" t="str">
        <f>IF(中学生の部!B21="","",中学生の部!C21)</f>
        <v/>
      </c>
      <c r="N12" s="103"/>
      <c r="O12" s="103"/>
      <c r="P12" s="22" t="str">
        <f>IF(中学生の部!B21="","","良好")</f>
        <v/>
      </c>
      <c r="Q12" s="24">
        <v>9</v>
      </c>
      <c r="R12" s="22" t="str">
        <f>IF(中学生の部!G21="","",中学生の部!G21)</f>
        <v/>
      </c>
      <c r="S12" s="100" t="str">
        <f>IF(中学生の部!H21="","",中学生の部!H21)</f>
        <v/>
      </c>
      <c r="T12" s="101"/>
      <c r="U12" s="101"/>
      <c r="V12" s="101"/>
      <c r="W12" s="102"/>
      <c r="X12" s="27" t="str">
        <f>IF(中学生の部!H21="","","女")</f>
        <v/>
      </c>
      <c r="Y12" s="25" t="str">
        <f>IF(中学生の部!H21="","",中学生の部!J21)</f>
        <v/>
      </c>
      <c r="Z12" s="22" t="str">
        <f>IF(中学生の部!H21="","","/")</f>
        <v/>
      </c>
      <c r="AA12" s="103" t="str">
        <f>IF(中学生の部!H21="","","中２・３女子")</f>
        <v/>
      </c>
      <c r="AB12" s="103"/>
      <c r="AC12" s="103" t="str">
        <f>IF(中学生の部!H21="","",中学生の部!I21)</f>
        <v/>
      </c>
      <c r="AD12" s="103"/>
      <c r="AE12" s="103"/>
      <c r="AF12" s="22" t="str">
        <f>IF(中学生の部!H21="","","良好")</f>
        <v/>
      </c>
      <c r="AG12" s="24">
        <v>9</v>
      </c>
      <c r="AH12" s="22" t="str">
        <f>IF(中学生の部!M21="","",中学生の部!M21)</f>
        <v/>
      </c>
      <c r="AI12" s="100" t="str">
        <f>IF(中学生の部!N21="","",中学生の部!N21)</f>
        <v/>
      </c>
      <c r="AJ12" s="101"/>
      <c r="AK12" s="101"/>
      <c r="AL12" s="101"/>
      <c r="AM12" s="102"/>
      <c r="AN12" s="27" t="str">
        <f>IF(中学生の部!N21="","","男")</f>
        <v/>
      </c>
      <c r="AO12" s="25" t="str">
        <f>IF(中学生の部!N21="","",中学生の部!P21)</f>
        <v/>
      </c>
      <c r="AP12" s="22" t="str">
        <f>IF(中学生の部!N21="","","/")</f>
        <v/>
      </c>
      <c r="AQ12" s="103" t="str">
        <f>IF(中学生の部!N21="","","中１男子")</f>
        <v/>
      </c>
      <c r="AR12" s="103"/>
      <c r="AS12" s="103" t="str">
        <f>IF(中学生の部!N21="","",中学生の部!O21)</f>
        <v/>
      </c>
      <c r="AT12" s="103"/>
      <c r="AU12" s="103"/>
      <c r="AV12" s="22" t="str">
        <f>IF(中学生の部!N21="","","良好")</f>
        <v/>
      </c>
      <c r="AW12" s="24">
        <v>9</v>
      </c>
      <c r="AX12" s="22" t="str">
        <f>IF(中学生の部!S21="","",中学生の部!S21)</f>
        <v/>
      </c>
      <c r="AY12" s="100" t="str">
        <f>IF(中学生の部!T21="","",中学生の部!T21)</f>
        <v/>
      </c>
      <c r="AZ12" s="101"/>
      <c r="BA12" s="101"/>
      <c r="BB12" s="101"/>
      <c r="BC12" s="102"/>
      <c r="BD12" s="27" t="str">
        <f>IF(中学生の部!T21="","","男")</f>
        <v/>
      </c>
      <c r="BE12" s="25" t="str">
        <f>IF(中学生の部!T21="","",中学生の部!V21)</f>
        <v/>
      </c>
      <c r="BF12" s="22" t="str">
        <f>IF(中学生の部!T21="","","/")</f>
        <v/>
      </c>
      <c r="BG12" s="103" t="str">
        <f>IF(中学生の部!T21="","","中２・３男子")</f>
        <v/>
      </c>
      <c r="BH12" s="103"/>
      <c r="BI12" s="103" t="str">
        <f>IF(中学生の部!T21="","",中学生の部!U21)</f>
        <v/>
      </c>
      <c r="BJ12" s="103"/>
      <c r="BK12" s="103"/>
      <c r="BL12" s="22" t="str">
        <f>IF(中学生の部!T21="","","良好")</f>
        <v/>
      </c>
    </row>
    <row r="13" spans="1:64" ht="18" customHeight="1" x14ac:dyDescent="0.2">
      <c r="A13" s="24">
        <v>10</v>
      </c>
      <c r="B13" s="22" t="str">
        <f>IF(中学生の部!A22="","",中学生の部!A22)</f>
        <v/>
      </c>
      <c r="C13" s="100" t="str">
        <f>IF(中学生の部!B22="","",中学生の部!B22)</f>
        <v/>
      </c>
      <c r="D13" s="101"/>
      <c r="E13" s="101"/>
      <c r="F13" s="101"/>
      <c r="G13" s="102"/>
      <c r="H13" s="27" t="str">
        <f>IF(中学生の部!B22="","","女")</f>
        <v/>
      </c>
      <c r="I13" s="25" t="str">
        <f>IF(中学生の部!B22="","",中学生の部!D22)</f>
        <v/>
      </c>
      <c r="J13" s="22" t="str">
        <f>IF(中学生の部!B22="","","/")</f>
        <v/>
      </c>
      <c r="K13" s="103" t="str">
        <f>IF(中学生の部!B22="","","中１女子")</f>
        <v/>
      </c>
      <c r="L13" s="103"/>
      <c r="M13" s="103" t="str">
        <f>IF(中学生の部!B22="","",中学生の部!C22)</f>
        <v/>
      </c>
      <c r="N13" s="103"/>
      <c r="O13" s="103"/>
      <c r="P13" s="22" t="str">
        <f>IF(中学生の部!B22="","","良好")</f>
        <v/>
      </c>
      <c r="Q13" s="24">
        <v>10</v>
      </c>
      <c r="R13" s="22" t="str">
        <f>IF(中学生の部!G22="","",中学生の部!G22)</f>
        <v/>
      </c>
      <c r="S13" s="100" t="str">
        <f>IF(中学生の部!H22="","",中学生の部!H22)</f>
        <v/>
      </c>
      <c r="T13" s="101"/>
      <c r="U13" s="101"/>
      <c r="V13" s="101"/>
      <c r="W13" s="102"/>
      <c r="X13" s="27" t="str">
        <f>IF(中学生の部!H22="","","女")</f>
        <v/>
      </c>
      <c r="Y13" s="25" t="str">
        <f>IF(中学生の部!H22="","",中学生の部!J22)</f>
        <v/>
      </c>
      <c r="Z13" s="22" t="str">
        <f>IF(中学生の部!H22="","","/")</f>
        <v/>
      </c>
      <c r="AA13" s="103" t="str">
        <f>IF(中学生の部!H22="","","中２・３女子")</f>
        <v/>
      </c>
      <c r="AB13" s="103"/>
      <c r="AC13" s="103" t="str">
        <f>IF(中学生の部!H22="","",中学生の部!I22)</f>
        <v/>
      </c>
      <c r="AD13" s="103"/>
      <c r="AE13" s="103"/>
      <c r="AF13" s="22" t="str">
        <f>IF(中学生の部!H22="","","良好")</f>
        <v/>
      </c>
      <c r="AG13" s="24">
        <v>10</v>
      </c>
      <c r="AH13" s="22" t="str">
        <f>IF(中学生の部!M22="","",中学生の部!M22)</f>
        <v/>
      </c>
      <c r="AI13" s="100" t="str">
        <f>IF(中学生の部!N22="","",中学生の部!N22)</f>
        <v/>
      </c>
      <c r="AJ13" s="101"/>
      <c r="AK13" s="101"/>
      <c r="AL13" s="101"/>
      <c r="AM13" s="102"/>
      <c r="AN13" s="27" t="str">
        <f>IF(中学生の部!N22="","","男")</f>
        <v/>
      </c>
      <c r="AO13" s="25" t="str">
        <f>IF(中学生の部!N22="","",中学生の部!P22)</f>
        <v/>
      </c>
      <c r="AP13" s="22" t="str">
        <f>IF(中学生の部!N22="","","/")</f>
        <v/>
      </c>
      <c r="AQ13" s="103" t="str">
        <f>IF(中学生の部!N22="","","中１男子")</f>
        <v/>
      </c>
      <c r="AR13" s="103"/>
      <c r="AS13" s="103" t="str">
        <f>IF(中学生の部!N22="","",中学生の部!O22)</f>
        <v/>
      </c>
      <c r="AT13" s="103"/>
      <c r="AU13" s="103"/>
      <c r="AV13" s="22" t="str">
        <f>IF(中学生の部!N22="","","良好")</f>
        <v/>
      </c>
      <c r="AW13" s="24">
        <v>10</v>
      </c>
      <c r="AX13" s="22" t="str">
        <f>IF(中学生の部!S22="","",中学生の部!S22)</f>
        <v/>
      </c>
      <c r="AY13" s="100" t="str">
        <f>IF(中学生の部!T22="","",中学生の部!T22)</f>
        <v/>
      </c>
      <c r="AZ13" s="101"/>
      <c r="BA13" s="101"/>
      <c r="BB13" s="101"/>
      <c r="BC13" s="102"/>
      <c r="BD13" s="27" t="str">
        <f>IF(中学生の部!T22="","","男")</f>
        <v/>
      </c>
      <c r="BE13" s="25" t="str">
        <f>IF(中学生の部!T22="","",中学生の部!V22)</f>
        <v/>
      </c>
      <c r="BF13" s="22" t="str">
        <f>IF(中学生の部!T22="","","/")</f>
        <v/>
      </c>
      <c r="BG13" s="103" t="str">
        <f>IF(中学生の部!T22="","","中２・３男子")</f>
        <v/>
      </c>
      <c r="BH13" s="103"/>
      <c r="BI13" s="103" t="str">
        <f>IF(中学生の部!T22="","",中学生の部!U22)</f>
        <v/>
      </c>
      <c r="BJ13" s="103"/>
      <c r="BK13" s="103"/>
      <c r="BL13" s="22" t="str">
        <f>IF(中学生の部!T22="","","良好")</f>
        <v/>
      </c>
    </row>
    <row r="14" spans="1:64" ht="18" customHeight="1" x14ac:dyDescent="0.2">
      <c r="A14" s="24">
        <v>11</v>
      </c>
      <c r="B14" s="22" t="str">
        <f>IF(中学生の部!A23="","",中学生の部!A23)</f>
        <v/>
      </c>
      <c r="C14" s="100" t="str">
        <f>IF(中学生の部!B23="","",中学生の部!B23)</f>
        <v/>
      </c>
      <c r="D14" s="101"/>
      <c r="E14" s="101"/>
      <c r="F14" s="101"/>
      <c r="G14" s="102"/>
      <c r="H14" s="27" t="str">
        <f>IF(中学生の部!B23="","","女")</f>
        <v/>
      </c>
      <c r="I14" s="25" t="str">
        <f>IF(中学生の部!B23="","",中学生の部!D23)</f>
        <v/>
      </c>
      <c r="J14" s="22" t="str">
        <f>IF(中学生の部!B23="","","/")</f>
        <v/>
      </c>
      <c r="K14" s="103" t="str">
        <f>IF(中学生の部!B23="","","中１女子")</f>
        <v/>
      </c>
      <c r="L14" s="103"/>
      <c r="M14" s="103" t="str">
        <f>IF(中学生の部!B23="","",中学生の部!C23)</f>
        <v/>
      </c>
      <c r="N14" s="103"/>
      <c r="O14" s="103"/>
      <c r="P14" s="22" t="str">
        <f>IF(中学生の部!B23="","","良好")</f>
        <v/>
      </c>
      <c r="Q14" s="24">
        <v>11</v>
      </c>
      <c r="R14" s="22" t="str">
        <f>IF(中学生の部!G23="","",中学生の部!G23)</f>
        <v/>
      </c>
      <c r="S14" s="100" t="str">
        <f>IF(中学生の部!H23="","",中学生の部!H23)</f>
        <v/>
      </c>
      <c r="T14" s="101"/>
      <c r="U14" s="101"/>
      <c r="V14" s="101"/>
      <c r="W14" s="102"/>
      <c r="X14" s="27" t="str">
        <f>IF(中学生の部!H23="","","女")</f>
        <v/>
      </c>
      <c r="Y14" s="25" t="str">
        <f>IF(中学生の部!H23="","",中学生の部!J23)</f>
        <v/>
      </c>
      <c r="Z14" s="22" t="str">
        <f>IF(中学生の部!H23="","","/")</f>
        <v/>
      </c>
      <c r="AA14" s="103" t="str">
        <f>IF(中学生の部!H23="","","中２・３女子")</f>
        <v/>
      </c>
      <c r="AB14" s="103"/>
      <c r="AC14" s="103" t="str">
        <f>IF(中学生の部!H23="","",中学生の部!I23)</f>
        <v/>
      </c>
      <c r="AD14" s="103"/>
      <c r="AE14" s="103"/>
      <c r="AF14" s="22" t="str">
        <f>IF(中学生の部!H23="","","良好")</f>
        <v/>
      </c>
      <c r="AG14" s="24">
        <v>11</v>
      </c>
      <c r="AH14" s="22" t="str">
        <f>IF(中学生の部!M23="","",中学生の部!M23)</f>
        <v/>
      </c>
      <c r="AI14" s="100" t="str">
        <f>IF(中学生の部!N23="","",中学生の部!N23)</f>
        <v/>
      </c>
      <c r="AJ14" s="101"/>
      <c r="AK14" s="101"/>
      <c r="AL14" s="101"/>
      <c r="AM14" s="102"/>
      <c r="AN14" s="27" t="str">
        <f>IF(中学生の部!N23="","","男")</f>
        <v/>
      </c>
      <c r="AO14" s="25" t="str">
        <f>IF(中学生の部!N23="","",中学生の部!P23)</f>
        <v/>
      </c>
      <c r="AP14" s="22" t="str">
        <f>IF(中学生の部!N23="","","/")</f>
        <v/>
      </c>
      <c r="AQ14" s="103" t="str">
        <f>IF(中学生の部!N23="","","中１男子")</f>
        <v/>
      </c>
      <c r="AR14" s="103"/>
      <c r="AS14" s="103" t="str">
        <f>IF(中学生の部!N23="","",中学生の部!O23)</f>
        <v/>
      </c>
      <c r="AT14" s="103"/>
      <c r="AU14" s="103"/>
      <c r="AV14" s="22" t="str">
        <f>IF(中学生の部!N23="","","良好")</f>
        <v/>
      </c>
      <c r="AW14" s="24">
        <v>11</v>
      </c>
      <c r="AX14" s="22" t="str">
        <f>IF(中学生の部!S23="","",中学生の部!S23)</f>
        <v/>
      </c>
      <c r="AY14" s="100" t="str">
        <f>IF(中学生の部!T23="","",中学生の部!T23)</f>
        <v/>
      </c>
      <c r="AZ14" s="101"/>
      <c r="BA14" s="101"/>
      <c r="BB14" s="101"/>
      <c r="BC14" s="102"/>
      <c r="BD14" s="27" t="str">
        <f>IF(中学生の部!T23="","","男")</f>
        <v/>
      </c>
      <c r="BE14" s="25" t="str">
        <f>IF(中学生の部!T23="","",中学生の部!V23)</f>
        <v/>
      </c>
      <c r="BF14" s="22" t="str">
        <f>IF(中学生の部!T23="","","/")</f>
        <v/>
      </c>
      <c r="BG14" s="103" t="str">
        <f>IF(中学生の部!T23="","","中２・３男子")</f>
        <v/>
      </c>
      <c r="BH14" s="103"/>
      <c r="BI14" s="103" t="str">
        <f>IF(中学生の部!T23="","",中学生の部!U23)</f>
        <v/>
      </c>
      <c r="BJ14" s="103"/>
      <c r="BK14" s="103"/>
      <c r="BL14" s="22" t="str">
        <f>IF(中学生の部!T23="","","良好")</f>
        <v/>
      </c>
    </row>
    <row r="15" spans="1:64" ht="18" customHeight="1" x14ac:dyDescent="0.2">
      <c r="A15" s="24">
        <v>12</v>
      </c>
      <c r="B15" s="22" t="str">
        <f>IF(中学生の部!A24="","",中学生の部!A24)</f>
        <v/>
      </c>
      <c r="C15" s="100" t="str">
        <f>IF(中学生の部!B24="","",中学生の部!B24)</f>
        <v/>
      </c>
      <c r="D15" s="101"/>
      <c r="E15" s="101"/>
      <c r="F15" s="101"/>
      <c r="G15" s="102"/>
      <c r="H15" s="27" t="str">
        <f>IF(中学生の部!B24="","","女")</f>
        <v/>
      </c>
      <c r="I15" s="25" t="str">
        <f>IF(中学生の部!B24="","",中学生の部!D24)</f>
        <v/>
      </c>
      <c r="J15" s="22" t="str">
        <f>IF(中学生の部!B24="","","/")</f>
        <v/>
      </c>
      <c r="K15" s="103" t="str">
        <f>IF(中学生の部!B24="","","中１女子")</f>
        <v/>
      </c>
      <c r="L15" s="103"/>
      <c r="M15" s="103" t="str">
        <f>IF(中学生の部!B24="","",中学生の部!C24)</f>
        <v/>
      </c>
      <c r="N15" s="103"/>
      <c r="O15" s="103"/>
      <c r="P15" s="22" t="str">
        <f>IF(中学生の部!B24="","","良好")</f>
        <v/>
      </c>
      <c r="Q15" s="24">
        <v>12</v>
      </c>
      <c r="R15" s="22" t="str">
        <f>IF(中学生の部!G24="","",中学生の部!G24)</f>
        <v/>
      </c>
      <c r="S15" s="100" t="str">
        <f>IF(中学生の部!H24="","",中学生の部!H24)</f>
        <v/>
      </c>
      <c r="T15" s="101"/>
      <c r="U15" s="101"/>
      <c r="V15" s="101"/>
      <c r="W15" s="102"/>
      <c r="X15" s="27" t="str">
        <f>IF(中学生の部!H24="","","女")</f>
        <v/>
      </c>
      <c r="Y15" s="25" t="str">
        <f>IF(中学生の部!H24="","",中学生の部!J24)</f>
        <v/>
      </c>
      <c r="Z15" s="22" t="str">
        <f>IF(中学生の部!H24="","","/")</f>
        <v/>
      </c>
      <c r="AA15" s="103" t="str">
        <f>IF(中学生の部!H24="","","中２・３女子")</f>
        <v/>
      </c>
      <c r="AB15" s="103"/>
      <c r="AC15" s="103" t="str">
        <f>IF(中学生の部!H24="","",中学生の部!I24)</f>
        <v/>
      </c>
      <c r="AD15" s="103"/>
      <c r="AE15" s="103"/>
      <c r="AF15" s="22" t="str">
        <f>IF(中学生の部!H24="","","良好")</f>
        <v/>
      </c>
      <c r="AG15" s="24">
        <v>12</v>
      </c>
      <c r="AH15" s="22" t="str">
        <f>IF(中学生の部!M24="","",中学生の部!M24)</f>
        <v/>
      </c>
      <c r="AI15" s="100" t="str">
        <f>IF(中学生の部!N24="","",中学生の部!N24)</f>
        <v/>
      </c>
      <c r="AJ15" s="101"/>
      <c r="AK15" s="101"/>
      <c r="AL15" s="101"/>
      <c r="AM15" s="102"/>
      <c r="AN15" s="27" t="str">
        <f>IF(中学生の部!N24="","","男")</f>
        <v/>
      </c>
      <c r="AO15" s="25" t="str">
        <f>IF(中学生の部!N24="","",中学生の部!P24)</f>
        <v/>
      </c>
      <c r="AP15" s="22" t="str">
        <f>IF(中学生の部!N24="","","/")</f>
        <v/>
      </c>
      <c r="AQ15" s="103" t="str">
        <f>IF(中学生の部!N24="","","中１男子")</f>
        <v/>
      </c>
      <c r="AR15" s="103"/>
      <c r="AS15" s="103" t="str">
        <f>IF(中学生の部!N24="","",中学生の部!O24)</f>
        <v/>
      </c>
      <c r="AT15" s="103"/>
      <c r="AU15" s="103"/>
      <c r="AV15" s="22" t="str">
        <f>IF(中学生の部!N24="","","良好")</f>
        <v/>
      </c>
      <c r="AW15" s="24">
        <v>12</v>
      </c>
      <c r="AX15" s="22" t="str">
        <f>IF(中学生の部!S24="","",中学生の部!S24)</f>
        <v/>
      </c>
      <c r="AY15" s="100" t="str">
        <f>IF(中学生の部!T24="","",中学生の部!T24)</f>
        <v/>
      </c>
      <c r="AZ15" s="101"/>
      <c r="BA15" s="101"/>
      <c r="BB15" s="101"/>
      <c r="BC15" s="102"/>
      <c r="BD15" s="27" t="str">
        <f>IF(中学生の部!T24="","","男")</f>
        <v/>
      </c>
      <c r="BE15" s="25" t="str">
        <f>IF(中学生の部!T24="","",中学生の部!V24)</f>
        <v/>
      </c>
      <c r="BF15" s="22" t="str">
        <f>IF(中学生の部!T24="","","/")</f>
        <v/>
      </c>
      <c r="BG15" s="103" t="str">
        <f>IF(中学生の部!T24="","","中２・３男子")</f>
        <v/>
      </c>
      <c r="BH15" s="103"/>
      <c r="BI15" s="103" t="str">
        <f>IF(中学生の部!T24="","",中学生の部!U24)</f>
        <v/>
      </c>
      <c r="BJ15" s="103"/>
      <c r="BK15" s="103"/>
      <c r="BL15" s="22" t="str">
        <f>IF(中学生の部!T24="","","良好")</f>
        <v/>
      </c>
    </row>
    <row r="16" spans="1:64" ht="18" customHeight="1" x14ac:dyDescent="0.2">
      <c r="A16" s="24">
        <v>13</v>
      </c>
      <c r="B16" s="22" t="str">
        <f>IF(中学生の部!A25="","",中学生の部!A25)</f>
        <v/>
      </c>
      <c r="C16" s="100" t="str">
        <f>IF(中学生の部!B25="","",中学生の部!B25)</f>
        <v/>
      </c>
      <c r="D16" s="101"/>
      <c r="E16" s="101"/>
      <c r="F16" s="101"/>
      <c r="G16" s="102"/>
      <c r="H16" s="27" t="str">
        <f>IF(中学生の部!B25="","","女")</f>
        <v/>
      </c>
      <c r="I16" s="25" t="str">
        <f>IF(中学生の部!B25="","",中学生の部!D25)</f>
        <v/>
      </c>
      <c r="J16" s="22" t="str">
        <f>IF(中学生の部!B25="","","/")</f>
        <v/>
      </c>
      <c r="K16" s="103" t="str">
        <f>IF(中学生の部!B25="","","中１女子")</f>
        <v/>
      </c>
      <c r="L16" s="103"/>
      <c r="M16" s="103" t="str">
        <f>IF(中学生の部!B25="","",中学生の部!C25)</f>
        <v/>
      </c>
      <c r="N16" s="103"/>
      <c r="O16" s="103"/>
      <c r="P16" s="22" t="str">
        <f>IF(中学生の部!B25="","","良好")</f>
        <v/>
      </c>
      <c r="Q16" s="24">
        <v>13</v>
      </c>
      <c r="R16" s="22" t="str">
        <f>IF(中学生の部!G25="","",中学生の部!G25)</f>
        <v/>
      </c>
      <c r="S16" s="100" t="str">
        <f>IF(中学生の部!H25="","",中学生の部!H25)</f>
        <v/>
      </c>
      <c r="T16" s="101"/>
      <c r="U16" s="101"/>
      <c r="V16" s="101"/>
      <c r="W16" s="102"/>
      <c r="X16" s="27" t="str">
        <f>IF(中学生の部!H25="","","女")</f>
        <v/>
      </c>
      <c r="Y16" s="25" t="str">
        <f>IF(中学生の部!H25="","",中学生の部!J25)</f>
        <v/>
      </c>
      <c r="Z16" s="22" t="str">
        <f>IF(中学生の部!H25="","","/")</f>
        <v/>
      </c>
      <c r="AA16" s="103" t="str">
        <f>IF(中学生の部!H25="","","中２・３女子")</f>
        <v/>
      </c>
      <c r="AB16" s="103"/>
      <c r="AC16" s="103" t="str">
        <f>IF(中学生の部!H25="","",中学生の部!I25)</f>
        <v/>
      </c>
      <c r="AD16" s="103"/>
      <c r="AE16" s="103"/>
      <c r="AF16" s="22" t="str">
        <f>IF(中学生の部!H25="","","良好")</f>
        <v/>
      </c>
      <c r="AG16" s="24">
        <v>13</v>
      </c>
      <c r="AH16" s="22" t="str">
        <f>IF(中学生の部!M25="","",中学生の部!M25)</f>
        <v/>
      </c>
      <c r="AI16" s="100" t="str">
        <f>IF(中学生の部!N25="","",中学生の部!N25)</f>
        <v/>
      </c>
      <c r="AJ16" s="101"/>
      <c r="AK16" s="101"/>
      <c r="AL16" s="101"/>
      <c r="AM16" s="102"/>
      <c r="AN16" s="27" t="str">
        <f>IF(中学生の部!N25="","","男")</f>
        <v/>
      </c>
      <c r="AO16" s="25" t="str">
        <f>IF(中学生の部!N25="","",中学生の部!P25)</f>
        <v/>
      </c>
      <c r="AP16" s="22" t="str">
        <f>IF(中学生の部!N25="","","/")</f>
        <v/>
      </c>
      <c r="AQ16" s="103" t="str">
        <f>IF(中学生の部!N25="","","中１男子")</f>
        <v/>
      </c>
      <c r="AR16" s="103"/>
      <c r="AS16" s="103" t="str">
        <f>IF(中学生の部!N25="","",中学生の部!O25)</f>
        <v/>
      </c>
      <c r="AT16" s="103"/>
      <c r="AU16" s="103"/>
      <c r="AV16" s="22" t="str">
        <f>IF(中学生の部!N25="","","良好")</f>
        <v/>
      </c>
      <c r="AW16" s="24">
        <v>13</v>
      </c>
      <c r="AX16" s="22" t="str">
        <f>IF(中学生の部!S25="","",中学生の部!S25)</f>
        <v/>
      </c>
      <c r="AY16" s="100" t="str">
        <f>IF(中学生の部!T25="","",中学生の部!T25)</f>
        <v/>
      </c>
      <c r="AZ16" s="101"/>
      <c r="BA16" s="101"/>
      <c r="BB16" s="101"/>
      <c r="BC16" s="102"/>
      <c r="BD16" s="27" t="str">
        <f>IF(中学生の部!T25="","","男")</f>
        <v/>
      </c>
      <c r="BE16" s="25" t="str">
        <f>IF(中学生の部!T25="","",中学生の部!V25)</f>
        <v/>
      </c>
      <c r="BF16" s="22" t="str">
        <f>IF(中学生の部!T25="","","/")</f>
        <v/>
      </c>
      <c r="BG16" s="103" t="str">
        <f>IF(中学生の部!T25="","","中２・３男子")</f>
        <v/>
      </c>
      <c r="BH16" s="103"/>
      <c r="BI16" s="103" t="str">
        <f>IF(中学生の部!T25="","",中学生の部!U25)</f>
        <v/>
      </c>
      <c r="BJ16" s="103"/>
      <c r="BK16" s="103"/>
      <c r="BL16" s="22" t="str">
        <f>IF(中学生の部!T25="","","良好")</f>
        <v/>
      </c>
    </row>
    <row r="17" spans="1:64" ht="18" customHeight="1" x14ac:dyDescent="0.2">
      <c r="A17" s="24">
        <v>14</v>
      </c>
      <c r="B17" s="22" t="str">
        <f>IF(中学生の部!A26="","",中学生の部!A26)</f>
        <v/>
      </c>
      <c r="C17" s="100" t="str">
        <f>IF(中学生の部!B26="","",中学生の部!B26)</f>
        <v/>
      </c>
      <c r="D17" s="101"/>
      <c r="E17" s="101"/>
      <c r="F17" s="101"/>
      <c r="G17" s="102"/>
      <c r="H17" s="27" t="str">
        <f>IF(中学生の部!B26="","","女")</f>
        <v/>
      </c>
      <c r="I17" s="25" t="str">
        <f>IF(中学生の部!B26="","",中学生の部!D26)</f>
        <v/>
      </c>
      <c r="J17" s="22" t="str">
        <f>IF(中学生の部!B26="","","/")</f>
        <v/>
      </c>
      <c r="K17" s="103" t="str">
        <f>IF(中学生の部!B26="","","中１女子")</f>
        <v/>
      </c>
      <c r="L17" s="103"/>
      <c r="M17" s="103" t="str">
        <f>IF(中学生の部!B26="","",中学生の部!C26)</f>
        <v/>
      </c>
      <c r="N17" s="103"/>
      <c r="O17" s="103"/>
      <c r="P17" s="22" t="str">
        <f>IF(中学生の部!B26="","","良好")</f>
        <v/>
      </c>
      <c r="Q17" s="24">
        <v>14</v>
      </c>
      <c r="R17" s="22" t="str">
        <f>IF(中学生の部!G26="","",中学生の部!G26)</f>
        <v/>
      </c>
      <c r="S17" s="100" t="str">
        <f>IF(中学生の部!H26="","",中学生の部!H26)</f>
        <v/>
      </c>
      <c r="T17" s="101"/>
      <c r="U17" s="101"/>
      <c r="V17" s="101"/>
      <c r="W17" s="102"/>
      <c r="X17" s="27" t="str">
        <f>IF(中学生の部!H26="","","女")</f>
        <v/>
      </c>
      <c r="Y17" s="25" t="str">
        <f>IF(中学生の部!H26="","",中学生の部!J26)</f>
        <v/>
      </c>
      <c r="Z17" s="22" t="str">
        <f>IF(中学生の部!H26="","","/")</f>
        <v/>
      </c>
      <c r="AA17" s="103" t="str">
        <f>IF(中学生の部!H26="","","中２・３女子")</f>
        <v/>
      </c>
      <c r="AB17" s="103"/>
      <c r="AC17" s="103" t="str">
        <f>IF(中学生の部!H26="","",中学生の部!I26)</f>
        <v/>
      </c>
      <c r="AD17" s="103"/>
      <c r="AE17" s="103"/>
      <c r="AF17" s="22" t="str">
        <f>IF(中学生の部!H26="","","良好")</f>
        <v/>
      </c>
      <c r="AG17" s="24">
        <v>14</v>
      </c>
      <c r="AH17" s="22" t="str">
        <f>IF(中学生の部!M26="","",中学生の部!M26)</f>
        <v/>
      </c>
      <c r="AI17" s="100" t="str">
        <f>IF(中学生の部!N26="","",中学生の部!N26)</f>
        <v/>
      </c>
      <c r="AJ17" s="101"/>
      <c r="AK17" s="101"/>
      <c r="AL17" s="101"/>
      <c r="AM17" s="102"/>
      <c r="AN17" s="27" t="str">
        <f>IF(中学生の部!N26="","","男")</f>
        <v/>
      </c>
      <c r="AO17" s="25" t="str">
        <f>IF(中学生の部!N26="","",中学生の部!P26)</f>
        <v/>
      </c>
      <c r="AP17" s="22" t="str">
        <f>IF(中学生の部!N26="","","/")</f>
        <v/>
      </c>
      <c r="AQ17" s="103" t="str">
        <f>IF(中学生の部!N26="","","中１男子")</f>
        <v/>
      </c>
      <c r="AR17" s="103"/>
      <c r="AS17" s="103" t="str">
        <f>IF(中学生の部!N26="","",中学生の部!O26)</f>
        <v/>
      </c>
      <c r="AT17" s="103"/>
      <c r="AU17" s="103"/>
      <c r="AV17" s="22" t="str">
        <f>IF(中学生の部!N26="","","良好")</f>
        <v/>
      </c>
      <c r="AW17" s="24">
        <v>14</v>
      </c>
      <c r="AX17" s="22" t="str">
        <f>IF(中学生の部!S26="","",中学生の部!S26)</f>
        <v/>
      </c>
      <c r="AY17" s="100" t="str">
        <f>IF(中学生の部!T26="","",中学生の部!T26)</f>
        <v/>
      </c>
      <c r="AZ17" s="101"/>
      <c r="BA17" s="101"/>
      <c r="BB17" s="101"/>
      <c r="BC17" s="102"/>
      <c r="BD17" s="27" t="str">
        <f>IF(中学生の部!T26="","","男")</f>
        <v/>
      </c>
      <c r="BE17" s="25" t="str">
        <f>IF(中学生の部!T26="","",中学生の部!V26)</f>
        <v/>
      </c>
      <c r="BF17" s="22" t="str">
        <f>IF(中学生の部!T26="","","/")</f>
        <v/>
      </c>
      <c r="BG17" s="103" t="str">
        <f>IF(中学生の部!T26="","","中２・３男子")</f>
        <v/>
      </c>
      <c r="BH17" s="103"/>
      <c r="BI17" s="103" t="str">
        <f>IF(中学生の部!T26="","",中学生の部!U26)</f>
        <v/>
      </c>
      <c r="BJ17" s="103"/>
      <c r="BK17" s="103"/>
      <c r="BL17" s="22" t="str">
        <f>IF(中学生の部!T26="","","良好")</f>
        <v/>
      </c>
    </row>
    <row r="18" spans="1:64" ht="18" customHeight="1" x14ac:dyDescent="0.2">
      <c r="A18" s="24">
        <v>15</v>
      </c>
      <c r="B18" s="22" t="str">
        <f>IF(中学生の部!A27="","",中学生の部!A27)</f>
        <v/>
      </c>
      <c r="C18" s="100" t="str">
        <f>IF(中学生の部!B27="","",中学生の部!B27)</f>
        <v/>
      </c>
      <c r="D18" s="101"/>
      <c r="E18" s="101"/>
      <c r="F18" s="101"/>
      <c r="G18" s="102"/>
      <c r="H18" s="27" t="str">
        <f>IF(中学生の部!B27="","","女")</f>
        <v/>
      </c>
      <c r="I18" s="25" t="str">
        <f>IF(中学生の部!B27="","",中学生の部!D27)</f>
        <v/>
      </c>
      <c r="J18" s="22" t="str">
        <f>IF(中学生の部!B27="","","/")</f>
        <v/>
      </c>
      <c r="K18" s="103" t="str">
        <f>IF(中学生の部!B27="","","中１女子")</f>
        <v/>
      </c>
      <c r="L18" s="103"/>
      <c r="M18" s="103" t="str">
        <f>IF(中学生の部!B27="","",中学生の部!C27)</f>
        <v/>
      </c>
      <c r="N18" s="103"/>
      <c r="O18" s="103"/>
      <c r="P18" s="22" t="str">
        <f>IF(中学生の部!B27="","","良好")</f>
        <v/>
      </c>
      <c r="Q18" s="24">
        <v>15</v>
      </c>
      <c r="R18" s="22" t="str">
        <f>IF(中学生の部!G27="","",中学生の部!G27)</f>
        <v/>
      </c>
      <c r="S18" s="100" t="str">
        <f>IF(中学生の部!H27="","",中学生の部!H27)</f>
        <v/>
      </c>
      <c r="T18" s="101"/>
      <c r="U18" s="101"/>
      <c r="V18" s="101"/>
      <c r="W18" s="102"/>
      <c r="X18" s="27" t="str">
        <f>IF(中学生の部!H27="","","女")</f>
        <v/>
      </c>
      <c r="Y18" s="25" t="str">
        <f>IF(中学生の部!H27="","",中学生の部!J27)</f>
        <v/>
      </c>
      <c r="Z18" s="22" t="str">
        <f>IF(中学生の部!H27="","","/")</f>
        <v/>
      </c>
      <c r="AA18" s="103" t="str">
        <f>IF(中学生の部!H27="","","中２・３女子")</f>
        <v/>
      </c>
      <c r="AB18" s="103"/>
      <c r="AC18" s="103" t="str">
        <f>IF(中学生の部!H27="","",中学生の部!I27)</f>
        <v/>
      </c>
      <c r="AD18" s="103"/>
      <c r="AE18" s="103"/>
      <c r="AF18" s="22" t="str">
        <f>IF(中学生の部!H27="","","良好")</f>
        <v/>
      </c>
      <c r="AG18" s="24">
        <v>15</v>
      </c>
      <c r="AH18" s="22" t="str">
        <f>IF(中学生の部!M27="","",中学生の部!M27)</f>
        <v/>
      </c>
      <c r="AI18" s="100" t="str">
        <f>IF(中学生の部!N27="","",中学生の部!N27)</f>
        <v/>
      </c>
      <c r="AJ18" s="101"/>
      <c r="AK18" s="101"/>
      <c r="AL18" s="101"/>
      <c r="AM18" s="102"/>
      <c r="AN18" s="27" t="str">
        <f>IF(中学生の部!N27="","","男")</f>
        <v/>
      </c>
      <c r="AO18" s="25" t="str">
        <f>IF(中学生の部!N27="","",中学生の部!P27)</f>
        <v/>
      </c>
      <c r="AP18" s="22" t="str">
        <f>IF(中学生の部!N27="","","/")</f>
        <v/>
      </c>
      <c r="AQ18" s="103" t="str">
        <f>IF(中学生の部!N27="","","中１男子")</f>
        <v/>
      </c>
      <c r="AR18" s="103"/>
      <c r="AS18" s="103" t="str">
        <f>IF(中学生の部!N27="","",中学生の部!O27)</f>
        <v/>
      </c>
      <c r="AT18" s="103"/>
      <c r="AU18" s="103"/>
      <c r="AV18" s="22" t="str">
        <f>IF(中学生の部!N27="","","良好")</f>
        <v/>
      </c>
      <c r="AW18" s="24">
        <v>15</v>
      </c>
      <c r="AX18" s="22" t="str">
        <f>IF(中学生の部!S27="","",中学生の部!S27)</f>
        <v/>
      </c>
      <c r="AY18" s="100" t="str">
        <f>IF(中学生の部!T27="","",中学生の部!T27)</f>
        <v/>
      </c>
      <c r="AZ18" s="101"/>
      <c r="BA18" s="101"/>
      <c r="BB18" s="101"/>
      <c r="BC18" s="102"/>
      <c r="BD18" s="27" t="str">
        <f>IF(中学生の部!T27="","","男")</f>
        <v/>
      </c>
      <c r="BE18" s="25" t="str">
        <f>IF(中学生の部!T27="","",中学生の部!V27)</f>
        <v/>
      </c>
      <c r="BF18" s="22" t="str">
        <f>IF(中学生の部!T27="","","/")</f>
        <v/>
      </c>
      <c r="BG18" s="103" t="str">
        <f>IF(中学生の部!T27="","","中２・３男子")</f>
        <v/>
      </c>
      <c r="BH18" s="103"/>
      <c r="BI18" s="103" t="str">
        <f>IF(中学生の部!T27="","",中学生の部!U27)</f>
        <v/>
      </c>
      <c r="BJ18" s="103"/>
      <c r="BK18" s="103"/>
      <c r="BL18" s="22" t="str">
        <f>IF(中学生の部!T27="","","良好")</f>
        <v/>
      </c>
    </row>
    <row r="19" spans="1:64" ht="18" customHeight="1" x14ac:dyDescent="0.2">
      <c r="A19" s="24">
        <v>16</v>
      </c>
      <c r="B19" s="22" t="str">
        <f>IF(中学生の部!A28="","",中学生の部!A28)</f>
        <v/>
      </c>
      <c r="C19" s="100" t="str">
        <f>IF(中学生の部!B28="","",中学生の部!B28)</f>
        <v/>
      </c>
      <c r="D19" s="101"/>
      <c r="E19" s="101"/>
      <c r="F19" s="101"/>
      <c r="G19" s="102"/>
      <c r="H19" s="27" t="str">
        <f>IF(中学生の部!B28="","","女")</f>
        <v/>
      </c>
      <c r="I19" s="25" t="str">
        <f>IF(中学生の部!B28="","",中学生の部!D28)</f>
        <v/>
      </c>
      <c r="J19" s="22" t="str">
        <f>IF(中学生の部!B28="","","/")</f>
        <v/>
      </c>
      <c r="K19" s="103" t="str">
        <f>IF(中学生の部!B28="","","中１女子")</f>
        <v/>
      </c>
      <c r="L19" s="103"/>
      <c r="M19" s="103" t="str">
        <f>IF(中学生の部!B28="","",中学生の部!C28)</f>
        <v/>
      </c>
      <c r="N19" s="103"/>
      <c r="O19" s="103"/>
      <c r="P19" s="22" t="str">
        <f>IF(中学生の部!B28="","","良好")</f>
        <v/>
      </c>
      <c r="Q19" s="24">
        <v>16</v>
      </c>
      <c r="R19" s="22" t="str">
        <f>IF(中学生の部!G28="","",中学生の部!G28)</f>
        <v/>
      </c>
      <c r="S19" s="100" t="str">
        <f>IF(中学生の部!H28="","",中学生の部!H28)</f>
        <v/>
      </c>
      <c r="T19" s="101"/>
      <c r="U19" s="101"/>
      <c r="V19" s="101"/>
      <c r="W19" s="102"/>
      <c r="X19" s="27" t="str">
        <f>IF(中学生の部!H28="","","女")</f>
        <v/>
      </c>
      <c r="Y19" s="25" t="str">
        <f>IF(中学生の部!H28="","",中学生の部!J28)</f>
        <v/>
      </c>
      <c r="Z19" s="22" t="str">
        <f>IF(中学生の部!H28="","","/")</f>
        <v/>
      </c>
      <c r="AA19" s="103" t="str">
        <f>IF(中学生の部!H28="","","中２・３女子")</f>
        <v/>
      </c>
      <c r="AB19" s="103"/>
      <c r="AC19" s="103" t="str">
        <f>IF(中学生の部!H28="","",中学生の部!I28)</f>
        <v/>
      </c>
      <c r="AD19" s="103"/>
      <c r="AE19" s="103"/>
      <c r="AF19" s="22" t="str">
        <f>IF(中学生の部!H28="","","良好")</f>
        <v/>
      </c>
      <c r="AG19" s="24">
        <v>16</v>
      </c>
      <c r="AH19" s="22" t="str">
        <f>IF(中学生の部!M28="","",中学生の部!M28)</f>
        <v/>
      </c>
      <c r="AI19" s="100" t="str">
        <f>IF(中学生の部!N28="","",中学生の部!N28)</f>
        <v/>
      </c>
      <c r="AJ19" s="101"/>
      <c r="AK19" s="101"/>
      <c r="AL19" s="101"/>
      <c r="AM19" s="102"/>
      <c r="AN19" s="27" t="str">
        <f>IF(中学生の部!N28="","","男")</f>
        <v/>
      </c>
      <c r="AO19" s="25" t="str">
        <f>IF(中学生の部!N28="","",中学生の部!P28)</f>
        <v/>
      </c>
      <c r="AP19" s="22" t="str">
        <f>IF(中学生の部!N28="","","/")</f>
        <v/>
      </c>
      <c r="AQ19" s="103" t="str">
        <f>IF(中学生の部!N28="","","中１男子")</f>
        <v/>
      </c>
      <c r="AR19" s="103"/>
      <c r="AS19" s="103" t="str">
        <f>IF(中学生の部!N28="","",中学生の部!O28)</f>
        <v/>
      </c>
      <c r="AT19" s="103"/>
      <c r="AU19" s="103"/>
      <c r="AV19" s="22" t="str">
        <f>IF(中学生の部!N28="","","良好")</f>
        <v/>
      </c>
      <c r="AW19" s="24">
        <v>16</v>
      </c>
      <c r="AX19" s="22" t="str">
        <f>IF(中学生の部!S28="","",中学生の部!S28)</f>
        <v/>
      </c>
      <c r="AY19" s="100" t="str">
        <f>IF(中学生の部!T28="","",中学生の部!T28)</f>
        <v/>
      </c>
      <c r="AZ19" s="101"/>
      <c r="BA19" s="101"/>
      <c r="BB19" s="101"/>
      <c r="BC19" s="102"/>
      <c r="BD19" s="27" t="str">
        <f>IF(中学生の部!T28="","","男")</f>
        <v/>
      </c>
      <c r="BE19" s="25" t="str">
        <f>IF(中学生の部!T28="","",中学生の部!V28)</f>
        <v/>
      </c>
      <c r="BF19" s="22" t="str">
        <f>IF(中学生の部!T28="","","/")</f>
        <v/>
      </c>
      <c r="BG19" s="103" t="str">
        <f>IF(中学生の部!T28="","","中２・３男子")</f>
        <v/>
      </c>
      <c r="BH19" s="103"/>
      <c r="BI19" s="103" t="str">
        <f>IF(中学生の部!T28="","",中学生の部!U28)</f>
        <v/>
      </c>
      <c r="BJ19" s="103"/>
      <c r="BK19" s="103"/>
      <c r="BL19" s="22" t="str">
        <f>IF(中学生の部!T28="","","良好")</f>
        <v/>
      </c>
    </row>
    <row r="20" spans="1:64" ht="18" customHeight="1" x14ac:dyDescent="0.2">
      <c r="A20" s="24">
        <v>17</v>
      </c>
      <c r="B20" s="22" t="str">
        <f>IF(中学生の部!A29="","",中学生の部!A29)</f>
        <v/>
      </c>
      <c r="C20" s="100" t="str">
        <f>IF(中学生の部!B29="","",中学生の部!B29)</f>
        <v/>
      </c>
      <c r="D20" s="101"/>
      <c r="E20" s="101"/>
      <c r="F20" s="101"/>
      <c r="G20" s="102"/>
      <c r="H20" s="27" t="str">
        <f>IF(中学生の部!B29="","","女")</f>
        <v/>
      </c>
      <c r="I20" s="25" t="str">
        <f>IF(中学生の部!B29="","",中学生の部!D29)</f>
        <v/>
      </c>
      <c r="J20" s="22" t="str">
        <f>IF(中学生の部!B29="","","/")</f>
        <v/>
      </c>
      <c r="K20" s="103" t="str">
        <f>IF(中学生の部!B29="","","中１女子")</f>
        <v/>
      </c>
      <c r="L20" s="103"/>
      <c r="M20" s="103" t="str">
        <f>IF(中学生の部!B29="","",中学生の部!C29)</f>
        <v/>
      </c>
      <c r="N20" s="103"/>
      <c r="O20" s="103"/>
      <c r="P20" s="22" t="str">
        <f>IF(中学生の部!B29="","","良好")</f>
        <v/>
      </c>
      <c r="Q20" s="24">
        <v>17</v>
      </c>
      <c r="R20" s="22" t="str">
        <f>IF(中学生の部!G29="","",中学生の部!G29)</f>
        <v/>
      </c>
      <c r="S20" s="100" t="str">
        <f>IF(中学生の部!H29="","",中学生の部!H29)</f>
        <v/>
      </c>
      <c r="T20" s="101"/>
      <c r="U20" s="101"/>
      <c r="V20" s="101"/>
      <c r="W20" s="102"/>
      <c r="X20" s="27" t="str">
        <f>IF(中学生の部!H29="","","女")</f>
        <v/>
      </c>
      <c r="Y20" s="25" t="str">
        <f>IF(中学生の部!H29="","",中学生の部!J29)</f>
        <v/>
      </c>
      <c r="Z20" s="22" t="str">
        <f>IF(中学生の部!H29="","","/")</f>
        <v/>
      </c>
      <c r="AA20" s="103" t="str">
        <f>IF(中学生の部!H29="","","中２・３女子")</f>
        <v/>
      </c>
      <c r="AB20" s="103"/>
      <c r="AC20" s="103" t="str">
        <f>IF(中学生の部!H29="","",中学生の部!I29)</f>
        <v/>
      </c>
      <c r="AD20" s="103"/>
      <c r="AE20" s="103"/>
      <c r="AF20" s="22" t="str">
        <f>IF(中学生の部!H29="","","良好")</f>
        <v/>
      </c>
      <c r="AG20" s="24">
        <v>17</v>
      </c>
      <c r="AH20" s="22" t="str">
        <f>IF(中学生の部!M29="","",中学生の部!M29)</f>
        <v/>
      </c>
      <c r="AI20" s="100" t="str">
        <f>IF(中学生の部!N29="","",中学生の部!N29)</f>
        <v/>
      </c>
      <c r="AJ20" s="101"/>
      <c r="AK20" s="101"/>
      <c r="AL20" s="101"/>
      <c r="AM20" s="102"/>
      <c r="AN20" s="27" t="str">
        <f>IF(中学生の部!N29="","","男")</f>
        <v/>
      </c>
      <c r="AO20" s="25" t="str">
        <f>IF(中学生の部!N29="","",中学生の部!P29)</f>
        <v/>
      </c>
      <c r="AP20" s="22" t="str">
        <f>IF(中学生の部!N29="","","/")</f>
        <v/>
      </c>
      <c r="AQ20" s="103" t="str">
        <f>IF(中学生の部!N29="","","中１男子")</f>
        <v/>
      </c>
      <c r="AR20" s="103"/>
      <c r="AS20" s="103" t="str">
        <f>IF(中学生の部!N29="","",中学生の部!O29)</f>
        <v/>
      </c>
      <c r="AT20" s="103"/>
      <c r="AU20" s="103"/>
      <c r="AV20" s="22" t="str">
        <f>IF(中学生の部!N29="","","良好")</f>
        <v/>
      </c>
      <c r="AW20" s="24">
        <v>17</v>
      </c>
      <c r="AX20" s="22" t="str">
        <f>IF(中学生の部!S29="","",中学生の部!S29)</f>
        <v/>
      </c>
      <c r="AY20" s="100" t="str">
        <f>IF(中学生の部!T29="","",中学生の部!T29)</f>
        <v/>
      </c>
      <c r="AZ20" s="101"/>
      <c r="BA20" s="101"/>
      <c r="BB20" s="101"/>
      <c r="BC20" s="102"/>
      <c r="BD20" s="27" t="str">
        <f>IF(中学生の部!T29="","","男")</f>
        <v/>
      </c>
      <c r="BE20" s="25" t="str">
        <f>IF(中学生の部!T29="","",中学生の部!V29)</f>
        <v/>
      </c>
      <c r="BF20" s="22" t="str">
        <f>IF(中学生の部!T29="","","/")</f>
        <v/>
      </c>
      <c r="BG20" s="103" t="str">
        <f>IF(中学生の部!T29="","","中２・３男子")</f>
        <v/>
      </c>
      <c r="BH20" s="103"/>
      <c r="BI20" s="103" t="str">
        <f>IF(中学生の部!T29="","",中学生の部!U29)</f>
        <v/>
      </c>
      <c r="BJ20" s="103"/>
      <c r="BK20" s="103"/>
      <c r="BL20" s="22" t="str">
        <f>IF(中学生の部!T29="","","良好")</f>
        <v/>
      </c>
    </row>
    <row r="21" spans="1:64" ht="18" customHeight="1" x14ac:dyDescent="0.2">
      <c r="A21" s="24">
        <v>18</v>
      </c>
      <c r="B21" s="22" t="str">
        <f>IF(中学生の部!A30="","",中学生の部!A30)</f>
        <v/>
      </c>
      <c r="C21" s="100" t="str">
        <f>IF(中学生の部!B30="","",中学生の部!B30)</f>
        <v/>
      </c>
      <c r="D21" s="101"/>
      <c r="E21" s="101"/>
      <c r="F21" s="101"/>
      <c r="G21" s="102"/>
      <c r="H21" s="27" t="str">
        <f>IF(中学生の部!B30="","","女")</f>
        <v/>
      </c>
      <c r="I21" s="25" t="str">
        <f>IF(中学生の部!B30="","",中学生の部!D30)</f>
        <v/>
      </c>
      <c r="J21" s="22" t="str">
        <f>IF(中学生の部!B30="","","/")</f>
        <v/>
      </c>
      <c r="K21" s="103" t="str">
        <f>IF(中学生の部!B30="","","中１女子")</f>
        <v/>
      </c>
      <c r="L21" s="103"/>
      <c r="M21" s="103" t="str">
        <f>IF(中学生の部!B30="","",中学生の部!C30)</f>
        <v/>
      </c>
      <c r="N21" s="103"/>
      <c r="O21" s="103"/>
      <c r="P21" s="22" t="str">
        <f>IF(中学生の部!B30="","","良好")</f>
        <v/>
      </c>
      <c r="Q21" s="24">
        <v>18</v>
      </c>
      <c r="R21" s="22" t="str">
        <f>IF(中学生の部!G30="","",中学生の部!G30)</f>
        <v/>
      </c>
      <c r="S21" s="100" t="str">
        <f>IF(中学生の部!H30="","",中学生の部!H30)</f>
        <v/>
      </c>
      <c r="T21" s="101"/>
      <c r="U21" s="101"/>
      <c r="V21" s="101"/>
      <c r="W21" s="102"/>
      <c r="X21" s="27" t="str">
        <f>IF(中学生の部!H30="","","女")</f>
        <v/>
      </c>
      <c r="Y21" s="25" t="str">
        <f>IF(中学生の部!H30="","",中学生の部!J30)</f>
        <v/>
      </c>
      <c r="Z21" s="22" t="str">
        <f>IF(中学生の部!H30="","","/")</f>
        <v/>
      </c>
      <c r="AA21" s="103" t="str">
        <f>IF(中学生の部!H30="","","中２・３女子")</f>
        <v/>
      </c>
      <c r="AB21" s="103"/>
      <c r="AC21" s="103" t="str">
        <f>IF(中学生の部!H30="","",中学生の部!I30)</f>
        <v/>
      </c>
      <c r="AD21" s="103"/>
      <c r="AE21" s="103"/>
      <c r="AF21" s="22" t="str">
        <f>IF(中学生の部!H30="","","良好")</f>
        <v/>
      </c>
      <c r="AG21" s="24">
        <v>18</v>
      </c>
      <c r="AH21" s="22" t="str">
        <f>IF(中学生の部!M30="","",中学生の部!M30)</f>
        <v/>
      </c>
      <c r="AI21" s="100" t="str">
        <f>IF(中学生の部!N30="","",中学生の部!N30)</f>
        <v/>
      </c>
      <c r="AJ21" s="101"/>
      <c r="AK21" s="101"/>
      <c r="AL21" s="101"/>
      <c r="AM21" s="102"/>
      <c r="AN21" s="27" t="str">
        <f>IF(中学生の部!N30="","","男")</f>
        <v/>
      </c>
      <c r="AO21" s="25" t="str">
        <f>IF(中学生の部!N30="","",中学生の部!P30)</f>
        <v/>
      </c>
      <c r="AP21" s="22" t="str">
        <f>IF(中学生の部!N30="","","/")</f>
        <v/>
      </c>
      <c r="AQ21" s="103" t="str">
        <f>IF(中学生の部!N30="","","中１男子")</f>
        <v/>
      </c>
      <c r="AR21" s="103"/>
      <c r="AS21" s="103" t="str">
        <f>IF(中学生の部!N30="","",中学生の部!O30)</f>
        <v/>
      </c>
      <c r="AT21" s="103"/>
      <c r="AU21" s="103"/>
      <c r="AV21" s="22" t="str">
        <f>IF(中学生の部!N30="","","良好")</f>
        <v/>
      </c>
      <c r="AW21" s="24">
        <v>18</v>
      </c>
      <c r="AX21" s="22" t="str">
        <f>IF(中学生の部!S30="","",中学生の部!S30)</f>
        <v/>
      </c>
      <c r="AY21" s="100" t="str">
        <f>IF(中学生の部!T30="","",中学生の部!T30)</f>
        <v/>
      </c>
      <c r="AZ21" s="101"/>
      <c r="BA21" s="101"/>
      <c r="BB21" s="101"/>
      <c r="BC21" s="102"/>
      <c r="BD21" s="27" t="str">
        <f>IF(中学生の部!T30="","","男")</f>
        <v/>
      </c>
      <c r="BE21" s="25" t="str">
        <f>IF(中学生の部!T30="","",中学生の部!V30)</f>
        <v/>
      </c>
      <c r="BF21" s="22" t="str">
        <f>IF(中学生の部!T30="","","/")</f>
        <v/>
      </c>
      <c r="BG21" s="103" t="str">
        <f>IF(中学生の部!T30="","","中２・３男子")</f>
        <v/>
      </c>
      <c r="BH21" s="103"/>
      <c r="BI21" s="103" t="str">
        <f>IF(中学生の部!T30="","",中学生の部!U30)</f>
        <v/>
      </c>
      <c r="BJ21" s="103"/>
      <c r="BK21" s="103"/>
      <c r="BL21" s="22" t="str">
        <f>IF(中学生の部!T30="","","良好")</f>
        <v/>
      </c>
    </row>
    <row r="22" spans="1:64" ht="18" customHeight="1" x14ac:dyDescent="0.2">
      <c r="A22" s="24">
        <v>19</v>
      </c>
      <c r="B22" s="22" t="str">
        <f>IF(中学生の部!A31="","",中学生の部!A31)</f>
        <v/>
      </c>
      <c r="C22" s="100" t="str">
        <f>IF(中学生の部!B31="","",中学生の部!B31)</f>
        <v/>
      </c>
      <c r="D22" s="101"/>
      <c r="E22" s="101"/>
      <c r="F22" s="101"/>
      <c r="G22" s="102"/>
      <c r="H22" s="27" t="str">
        <f>IF(中学生の部!B31="","","女")</f>
        <v/>
      </c>
      <c r="I22" s="25" t="str">
        <f>IF(中学生の部!B31="","",中学生の部!D31)</f>
        <v/>
      </c>
      <c r="J22" s="22" t="str">
        <f>IF(中学生の部!B31="","","/")</f>
        <v/>
      </c>
      <c r="K22" s="103" t="str">
        <f>IF(中学生の部!B31="","","中１女子")</f>
        <v/>
      </c>
      <c r="L22" s="103"/>
      <c r="M22" s="103" t="str">
        <f>IF(中学生の部!B31="","",中学生の部!C31)</f>
        <v/>
      </c>
      <c r="N22" s="103"/>
      <c r="O22" s="103"/>
      <c r="P22" s="22" t="str">
        <f>IF(中学生の部!B31="","","良好")</f>
        <v/>
      </c>
      <c r="Q22" s="24">
        <v>19</v>
      </c>
      <c r="R22" s="22" t="str">
        <f>IF(中学生の部!G31="","",中学生の部!G31)</f>
        <v/>
      </c>
      <c r="S22" s="100" t="str">
        <f>IF(中学生の部!H31="","",中学生の部!H31)</f>
        <v/>
      </c>
      <c r="T22" s="101"/>
      <c r="U22" s="101"/>
      <c r="V22" s="101"/>
      <c r="W22" s="102"/>
      <c r="X22" s="27" t="str">
        <f>IF(中学生の部!H31="","","女")</f>
        <v/>
      </c>
      <c r="Y22" s="25" t="str">
        <f>IF(中学生の部!H31="","",中学生の部!J31)</f>
        <v/>
      </c>
      <c r="Z22" s="22" t="str">
        <f>IF(中学生の部!H31="","","/")</f>
        <v/>
      </c>
      <c r="AA22" s="103" t="str">
        <f>IF(中学生の部!H31="","","中２・３女子")</f>
        <v/>
      </c>
      <c r="AB22" s="103"/>
      <c r="AC22" s="103" t="str">
        <f>IF(中学生の部!H31="","",中学生の部!I31)</f>
        <v/>
      </c>
      <c r="AD22" s="103"/>
      <c r="AE22" s="103"/>
      <c r="AF22" s="22" t="str">
        <f>IF(中学生の部!H31="","","良好")</f>
        <v/>
      </c>
      <c r="AG22" s="24">
        <v>19</v>
      </c>
      <c r="AH22" s="22" t="str">
        <f>IF(中学生の部!M31="","",中学生の部!M31)</f>
        <v/>
      </c>
      <c r="AI22" s="100" t="str">
        <f>IF(中学生の部!N31="","",中学生の部!N31)</f>
        <v/>
      </c>
      <c r="AJ22" s="101"/>
      <c r="AK22" s="101"/>
      <c r="AL22" s="101"/>
      <c r="AM22" s="102"/>
      <c r="AN22" s="27" t="str">
        <f>IF(中学生の部!N31="","","男")</f>
        <v/>
      </c>
      <c r="AO22" s="25" t="str">
        <f>IF(中学生の部!N31="","",中学生の部!P31)</f>
        <v/>
      </c>
      <c r="AP22" s="22" t="str">
        <f>IF(中学生の部!N31="","","/")</f>
        <v/>
      </c>
      <c r="AQ22" s="103" t="str">
        <f>IF(中学生の部!N31="","","中１男子")</f>
        <v/>
      </c>
      <c r="AR22" s="103"/>
      <c r="AS22" s="103" t="str">
        <f>IF(中学生の部!N31="","",中学生の部!O31)</f>
        <v/>
      </c>
      <c r="AT22" s="103"/>
      <c r="AU22" s="103"/>
      <c r="AV22" s="22" t="str">
        <f>IF(中学生の部!N31="","","良好")</f>
        <v/>
      </c>
      <c r="AW22" s="24">
        <v>19</v>
      </c>
      <c r="AX22" s="22" t="str">
        <f>IF(中学生の部!S31="","",中学生の部!S31)</f>
        <v/>
      </c>
      <c r="AY22" s="100" t="str">
        <f>IF(中学生の部!T31="","",中学生の部!T31)</f>
        <v/>
      </c>
      <c r="AZ22" s="101"/>
      <c r="BA22" s="101"/>
      <c r="BB22" s="101"/>
      <c r="BC22" s="102"/>
      <c r="BD22" s="27" t="str">
        <f>IF(中学生の部!T31="","","男")</f>
        <v/>
      </c>
      <c r="BE22" s="25" t="str">
        <f>IF(中学生の部!T31="","",中学生の部!V31)</f>
        <v/>
      </c>
      <c r="BF22" s="22" t="str">
        <f>IF(中学生の部!T31="","","/")</f>
        <v/>
      </c>
      <c r="BG22" s="103" t="str">
        <f>IF(中学生の部!T31="","","中２・３男子")</f>
        <v/>
      </c>
      <c r="BH22" s="103"/>
      <c r="BI22" s="103" t="str">
        <f>IF(中学生の部!T31="","",中学生の部!U31)</f>
        <v/>
      </c>
      <c r="BJ22" s="103"/>
      <c r="BK22" s="103"/>
      <c r="BL22" s="22" t="str">
        <f>IF(中学生の部!T31="","","良好")</f>
        <v/>
      </c>
    </row>
    <row r="23" spans="1:64" ht="18" customHeight="1" x14ac:dyDescent="0.2">
      <c r="A23" s="24">
        <v>20</v>
      </c>
      <c r="B23" s="22" t="str">
        <f>IF(中学生の部!A32="","",中学生の部!A32)</f>
        <v/>
      </c>
      <c r="C23" s="100" t="str">
        <f>IF(中学生の部!B32="","",中学生の部!B32)</f>
        <v/>
      </c>
      <c r="D23" s="101"/>
      <c r="E23" s="101"/>
      <c r="F23" s="101"/>
      <c r="G23" s="102"/>
      <c r="H23" s="27" t="str">
        <f>IF(中学生の部!B32="","","女")</f>
        <v/>
      </c>
      <c r="I23" s="25" t="str">
        <f>IF(中学生の部!B32="","",中学生の部!D32)</f>
        <v/>
      </c>
      <c r="J23" s="22" t="str">
        <f>IF(中学生の部!B32="","","/")</f>
        <v/>
      </c>
      <c r="K23" s="103" t="str">
        <f>IF(中学生の部!B32="","","中１女子")</f>
        <v/>
      </c>
      <c r="L23" s="103"/>
      <c r="M23" s="103" t="str">
        <f>IF(中学生の部!B32="","",中学生の部!C32)</f>
        <v/>
      </c>
      <c r="N23" s="103"/>
      <c r="O23" s="103"/>
      <c r="P23" s="22" t="str">
        <f>IF(中学生の部!B32="","","良好")</f>
        <v/>
      </c>
      <c r="Q23" s="24">
        <v>20</v>
      </c>
      <c r="R23" s="22" t="str">
        <f>IF(中学生の部!G32="","",中学生の部!G32)</f>
        <v/>
      </c>
      <c r="S23" s="100" t="str">
        <f>IF(中学生の部!H32="","",中学生の部!H32)</f>
        <v/>
      </c>
      <c r="T23" s="101"/>
      <c r="U23" s="101"/>
      <c r="V23" s="101"/>
      <c r="W23" s="102"/>
      <c r="X23" s="27" t="str">
        <f>IF(中学生の部!H32="","","女")</f>
        <v/>
      </c>
      <c r="Y23" s="25" t="str">
        <f>IF(中学生の部!H32="","",中学生の部!J32)</f>
        <v/>
      </c>
      <c r="Z23" s="22" t="str">
        <f>IF(中学生の部!H32="","","/")</f>
        <v/>
      </c>
      <c r="AA23" s="103" t="str">
        <f>IF(中学生の部!H32="","","中２・３女子")</f>
        <v/>
      </c>
      <c r="AB23" s="103"/>
      <c r="AC23" s="103" t="str">
        <f>IF(中学生の部!H32="","",中学生の部!I32)</f>
        <v/>
      </c>
      <c r="AD23" s="103"/>
      <c r="AE23" s="103"/>
      <c r="AF23" s="22" t="str">
        <f>IF(中学生の部!H32="","","良好")</f>
        <v/>
      </c>
      <c r="AG23" s="24">
        <v>20</v>
      </c>
      <c r="AH23" s="22" t="str">
        <f>IF(中学生の部!M32="","",中学生の部!M32)</f>
        <v/>
      </c>
      <c r="AI23" s="100" t="str">
        <f>IF(中学生の部!N32="","",中学生の部!N32)</f>
        <v/>
      </c>
      <c r="AJ23" s="101"/>
      <c r="AK23" s="101"/>
      <c r="AL23" s="101"/>
      <c r="AM23" s="102"/>
      <c r="AN23" s="27" t="str">
        <f>IF(中学生の部!N32="","","男")</f>
        <v/>
      </c>
      <c r="AO23" s="25" t="str">
        <f>IF(中学生の部!N32="","",中学生の部!P32)</f>
        <v/>
      </c>
      <c r="AP23" s="22" t="str">
        <f>IF(中学生の部!N32="","","/")</f>
        <v/>
      </c>
      <c r="AQ23" s="103" t="str">
        <f>IF(中学生の部!N32="","","中１男子")</f>
        <v/>
      </c>
      <c r="AR23" s="103"/>
      <c r="AS23" s="103" t="str">
        <f>IF(中学生の部!N32="","",中学生の部!O32)</f>
        <v/>
      </c>
      <c r="AT23" s="103"/>
      <c r="AU23" s="103"/>
      <c r="AV23" s="22" t="str">
        <f>IF(中学生の部!N32="","","良好")</f>
        <v/>
      </c>
      <c r="AW23" s="24">
        <v>20</v>
      </c>
      <c r="AX23" s="22" t="str">
        <f>IF(中学生の部!S32="","",中学生の部!S32)</f>
        <v/>
      </c>
      <c r="AY23" s="100" t="str">
        <f>IF(中学生の部!T32="","",中学生の部!T32)</f>
        <v/>
      </c>
      <c r="AZ23" s="101"/>
      <c r="BA23" s="101"/>
      <c r="BB23" s="101"/>
      <c r="BC23" s="102"/>
      <c r="BD23" s="27" t="str">
        <f>IF(中学生の部!T32="","","男")</f>
        <v/>
      </c>
      <c r="BE23" s="25" t="str">
        <f>IF(中学生の部!T32="","",中学生の部!V32)</f>
        <v/>
      </c>
      <c r="BF23" s="22" t="str">
        <f>IF(中学生の部!T32="","","/")</f>
        <v/>
      </c>
      <c r="BG23" s="103" t="str">
        <f>IF(中学生の部!T32="","","中２・３男子")</f>
        <v/>
      </c>
      <c r="BH23" s="103"/>
      <c r="BI23" s="103" t="str">
        <f>IF(中学生の部!T32="","",中学生の部!U32)</f>
        <v/>
      </c>
      <c r="BJ23" s="103"/>
      <c r="BK23" s="103"/>
      <c r="BL23" s="22" t="str">
        <f>IF(中学生の部!T32="","","良好")</f>
        <v/>
      </c>
    </row>
    <row r="24" spans="1:64" ht="18" customHeight="1" x14ac:dyDescent="0.2">
      <c r="A24" s="24">
        <v>21</v>
      </c>
      <c r="B24" s="22" t="str">
        <f>IF(中学生の部!A33="","",中学生の部!A33)</f>
        <v/>
      </c>
      <c r="C24" s="100" t="str">
        <f>IF(中学生の部!B33="","",中学生の部!B33)</f>
        <v/>
      </c>
      <c r="D24" s="101"/>
      <c r="E24" s="101"/>
      <c r="F24" s="101"/>
      <c r="G24" s="102"/>
      <c r="H24" s="27" t="str">
        <f>IF(中学生の部!B33="","","女")</f>
        <v/>
      </c>
      <c r="I24" s="25" t="str">
        <f>IF(中学生の部!B33="","",中学生の部!D33)</f>
        <v/>
      </c>
      <c r="J24" s="22" t="str">
        <f>IF(中学生の部!B33="","","/")</f>
        <v/>
      </c>
      <c r="K24" s="103" t="str">
        <f>IF(中学生の部!B33="","","中１女子")</f>
        <v/>
      </c>
      <c r="L24" s="103"/>
      <c r="M24" s="103" t="str">
        <f>IF(中学生の部!B33="","",中学生の部!C33)</f>
        <v/>
      </c>
      <c r="N24" s="103"/>
      <c r="O24" s="103"/>
      <c r="P24" s="22" t="str">
        <f>IF(中学生の部!B33="","","良好")</f>
        <v/>
      </c>
      <c r="Q24" s="24">
        <v>21</v>
      </c>
      <c r="R24" s="22" t="str">
        <f>IF(中学生の部!G33="","",中学生の部!G33)</f>
        <v/>
      </c>
      <c r="S24" s="100" t="str">
        <f>IF(中学生の部!H33="","",中学生の部!H33)</f>
        <v/>
      </c>
      <c r="T24" s="101"/>
      <c r="U24" s="101"/>
      <c r="V24" s="101"/>
      <c r="W24" s="102"/>
      <c r="X24" s="27" t="str">
        <f>IF(中学生の部!H33="","","女")</f>
        <v/>
      </c>
      <c r="Y24" s="25" t="str">
        <f>IF(中学生の部!H33="","",中学生の部!J33)</f>
        <v/>
      </c>
      <c r="Z24" s="22" t="str">
        <f>IF(中学生の部!H33="","","/")</f>
        <v/>
      </c>
      <c r="AA24" s="103" t="str">
        <f>IF(中学生の部!H33="","","中２・３女子")</f>
        <v/>
      </c>
      <c r="AB24" s="103"/>
      <c r="AC24" s="103" t="str">
        <f>IF(中学生の部!H33="","",中学生の部!I33)</f>
        <v/>
      </c>
      <c r="AD24" s="103"/>
      <c r="AE24" s="103"/>
      <c r="AF24" s="22" t="str">
        <f>IF(中学生の部!H33="","","良好")</f>
        <v/>
      </c>
      <c r="AG24" s="24">
        <v>21</v>
      </c>
      <c r="AH24" s="22" t="str">
        <f>IF(中学生の部!M33="","",中学生の部!M33)</f>
        <v/>
      </c>
      <c r="AI24" s="100" t="str">
        <f>IF(中学生の部!N33="","",中学生の部!N33)</f>
        <v/>
      </c>
      <c r="AJ24" s="101"/>
      <c r="AK24" s="101"/>
      <c r="AL24" s="101"/>
      <c r="AM24" s="102"/>
      <c r="AN24" s="27" t="str">
        <f>IF(中学生の部!N33="","","男")</f>
        <v/>
      </c>
      <c r="AO24" s="25" t="str">
        <f>IF(中学生の部!N33="","",中学生の部!P33)</f>
        <v/>
      </c>
      <c r="AP24" s="22" t="str">
        <f>IF(中学生の部!N33="","","/")</f>
        <v/>
      </c>
      <c r="AQ24" s="103" t="str">
        <f>IF(中学生の部!N33="","","中１男子")</f>
        <v/>
      </c>
      <c r="AR24" s="103"/>
      <c r="AS24" s="103" t="str">
        <f>IF(中学生の部!N33="","",中学生の部!O33)</f>
        <v/>
      </c>
      <c r="AT24" s="103"/>
      <c r="AU24" s="103"/>
      <c r="AV24" s="22" t="str">
        <f>IF(中学生の部!N33="","","良好")</f>
        <v/>
      </c>
      <c r="AW24" s="24">
        <v>21</v>
      </c>
      <c r="AX24" s="22" t="str">
        <f>IF(中学生の部!S33="","",中学生の部!S33)</f>
        <v/>
      </c>
      <c r="AY24" s="100" t="str">
        <f>IF(中学生の部!T33="","",中学生の部!T33)</f>
        <v/>
      </c>
      <c r="AZ24" s="101"/>
      <c r="BA24" s="101"/>
      <c r="BB24" s="101"/>
      <c r="BC24" s="102"/>
      <c r="BD24" s="27" t="str">
        <f>IF(中学生の部!T33="","","男")</f>
        <v/>
      </c>
      <c r="BE24" s="25" t="str">
        <f>IF(中学生の部!T33="","",中学生の部!V33)</f>
        <v/>
      </c>
      <c r="BF24" s="22" t="str">
        <f>IF(中学生の部!T33="","","/")</f>
        <v/>
      </c>
      <c r="BG24" s="103" t="str">
        <f>IF(中学生の部!T33="","","中２・３男子")</f>
        <v/>
      </c>
      <c r="BH24" s="103"/>
      <c r="BI24" s="103" t="str">
        <f>IF(中学生の部!T33="","",中学生の部!U33)</f>
        <v/>
      </c>
      <c r="BJ24" s="103"/>
      <c r="BK24" s="103"/>
      <c r="BL24" s="22" t="str">
        <f>IF(中学生の部!T33="","","良好")</f>
        <v/>
      </c>
    </row>
    <row r="25" spans="1:64" ht="18" customHeight="1" x14ac:dyDescent="0.2">
      <c r="A25" s="24">
        <v>22</v>
      </c>
      <c r="B25" s="22" t="str">
        <f>IF(中学生の部!A34="","",中学生の部!A34)</f>
        <v/>
      </c>
      <c r="C25" s="100" t="str">
        <f>IF(中学生の部!B34="","",中学生の部!B34)</f>
        <v/>
      </c>
      <c r="D25" s="101"/>
      <c r="E25" s="101"/>
      <c r="F25" s="101"/>
      <c r="G25" s="102"/>
      <c r="H25" s="27" t="str">
        <f>IF(中学生の部!B34="","","女")</f>
        <v/>
      </c>
      <c r="I25" s="25" t="str">
        <f>IF(中学生の部!B34="","",中学生の部!D34)</f>
        <v/>
      </c>
      <c r="J25" s="22" t="str">
        <f>IF(中学生の部!B34="","","/")</f>
        <v/>
      </c>
      <c r="K25" s="103" t="str">
        <f>IF(中学生の部!B34="","","中１女子")</f>
        <v/>
      </c>
      <c r="L25" s="103"/>
      <c r="M25" s="103" t="str">
        <f>IF(中学生の部!B34="","",中学生の部!C34)</f>
        <v/>
      </c>
      <c r="N25" s="103"/>
      <c r="O25" s="103"/>
      <c r="P25" s="22" t="str">
        <f>IF(中学生の部!B34="","","良好")</f>
        <v/>
      </c>
      <c r="Q25" s="24">
        <v>22</v>
      </c>
      <c r="R25" s="22" t="str">
        <f>IF(中学生の部!G34="","",中学生の部!G34)</f>
        <v/>
      </c>
      <c r="S25" s="100" t="str">
        <f>IF(中学生の部!H34="","",中学生の部!H34)</f>
        <v/>
      </c>
      <c r="T25" s="101"/>
      <c r="U25" s="101"/>
      <c r="V25" s="101"/>
      <c r="W25" s="102"/>
      <c r="X25" s="27" t="str">
        <f>IF(中学生の部!H34="","","女")</f>
        <v/>
      </c>
      <c r="Y25" s="25" t="str">
        <f>IF(中学生の部!H34="","",中学生の部!J34)</f>
        <v/>
      </c>
      <c r="Z25" s="22" t="str">
        <f>IF(中学生の部!H34="","","/")</f>
        <v/>
      </c>
      <c r="AA25" s="103" t="str">
        <f>IF(中学生の部!H34="","","中２・３女子")</f>
        <v/>
      </c>
      <c r="AB25" s="103"/>
      <c r="AC25" s="103" t="str">
        <f>IF(中学生の部!H34="","",中学生の部!I34)</f>
        <v/>
      </c>
      <c r="AD25" s="103"/>
      <c r="AE25" s="103"/>
      <c r="AF25" s="22" t="str">
        <f>IF(中学生の部!H34="","","良好")</f>
        <v/>
      </c>
      <c r="AG25" s="24">
        <v>22</v>
      </c>
      <c r="AH25" s="22" t="str">
        <f>IF(中学生の部!M34="","",中学生の部!M34)</f>
        <v/>
      </c>
      <c r="AI25" s="100" t="str">
        <f>IF(中学生の部!N34="","",中学生の部!N34)</f>
        <v/>
      </c>
      <c r="AJ25" s="101"/>
      <c r="AK25" s="101"/>
      <c r="AL25" s="101"/>
      <c r="AM25" s="102"/>
      <c r="AN25" s="27" t="str">
        <f>IF(中学生の部!N34="","","男")</f>
        <v/>
      </c>
      <c r="AO25" s="25" t="str">
        <f>IF(中学生の部!N34="","",中学生の部!P34)</f>
        <v/>
      </c>
      <c r="AP25" s="22" t="str">
        <f>IF(中学生の部!N34="","","/")</f>
        <v/>
      </c>
      <c r="AQ25" s="103" t="str">
        <f>IF(中学生の部!N34="","","中１男子")</f>
        <v/>
      </c>
      <c r="AR25" s="103"/>
      <c r="AS25" s="103" t="str">
        <f>IF(中学生の部!N34="","",中学生の部!O34)</f>
        <v/>
      </c>
      <c r="AT25" s="103"/>
      <c r="AU25" s="103"/>
      <c r="AV25" s="22" t="str">
        <f>IF(中学生の部!N34="","","良好")</f>
        <v/>
      </c>
      <c r="AW25" s="24">
        <v>22</v>
      </c>
      <c r="AX25" s="22" t="str">
        <f>IF(中学生の部!S34="","",中学生の部!S34)</f>
        <v/>
      </c>
      <c r="AY25" s="100" t="str">
        <f>IF(中学生の部!T34="","",中学生の部!T34)</f>
        <v/>
      </c>
      <c r="AZ25" s="101"/>
      <c r="BA25" s="101"/>
      <c r="BB25" s="101"/>
      <c r="BC25" s="102"/>
      <c r="BD25" s="27" t="str">
        <f>IF(中学生の部!T34="","","男")</f>
        <v/>
      </c>
      <c r="BE25" s="25" t="str">
        <f>IF(中学生の部!T34="","",中学生の部!V34)</f>
        <v/>
      </c>
      <c r="BF25" s="22" t="str">
        <f>IF(中学生の部!T34="","","/")</f>
        <v/>
      </c>
      <c r="BG25" s="103" t="str">
        <f>IF(中学生の部!T34="","","中２・３男子")</f>
        <v/>
      </c>
      <c r="BH25" s="103"/>
      <c r="BI25" s="103" t="str">
        <f>IF(中学生の部!T34="","",中学生の部!U34)</f>
        <v/>
      </c>
      <c r="BJ25" s="103"/>
      <c r="BK25" s="103"/>
      <c r="BL25" s="22" t="str">
        <f>IF(中学生の部!T34="","","良好")</f>
        <v/>
      </c>
    </row>
    <row r="26" spans="1:64" ht="18" customHeight="1" x14ac:dyDescent="0.2">
      <c r="A26" s="24">
        <v>23</v>
      </c>
      <c r="B26" s="22" t="str">
        <f>IF(中学生の部!A35="","",中学生の部!A35)</f>
        <v/>
      </c>
      <c r="C26" s="100" t="str">
        <f>IF(中学生の部!B35="","",中学生の部!B35)</f>
        <v/>
      </c>
      <c r="D26" s="101"/>
      <c r="E26" s="101"/>
      <c r="F26" s="101"/>
      <c r="G26" s="102"/>
      <c r="H26" s="27" t="str">
        <f>IF(中学生の部!B35="","","女")</f>
        <v/>
      </c>
      <c r="I26" s="25" t="str">
        <f>IF(中学生の部!B35="","",中学生の部!D35)</f>
        <v/>
      </c>
      <c r="J26" s="22" t="str">
        <f>IF(中学生の部!B35="","","/")</f>
        <v/>
      </c>
      <c r="K26" s="103" t="str">
        <f>IF(中学生の部!B35="","","中１女子")</f>
        <v/>
      </c>
      <c r="L26" s="103"/>
      <c r="M26" s="103" t="str">
        <f>IF(中学生の部!B35="","",中学生の部!C35)</f>
        <v/>
      </c>
      <c r="N26" s="103"/>
      <c r="O26" s="103"/>
      <c r="P26" s="22" t="str">
        <f>IF(中学生の部!B35="","","良好")</f>
        <v/>
      </c>
      <c r="Q26" s="24">
        <v>23</v>
      </c>
      <c r="R26" s="22" t="str">
        <f>IF(中学生の部!G35="","",中学生の部!G35)</f>
        <v/>
      </c>
      <c r="S26" s="100" t="str">
        <f>IF(中学生の部!H35="","",中学生の部!H35)</f>
        <v/>
      </c>
      <c r="T26" s="101"/>
      <c r="U26" s="101"/>
      <c r="V26" s="101"/>
      <c r="W26" s="102"/>
      <c r="X26" s="27" t="str">
        <f>IF(中学生の部!H35="","","女")</f>
        <v/>
      </c>
      <c r="Y26" s="25" t="str">
        <f>IF(中学生の部!H35="","",中学生の部!J35)</f>
        <v/>
      </c>
      <c r="Z26" s="22" t="str">
        <f>IF(中学生の部!H35="","","/")</f>
        <v/>
      </c>
      <c r="AA26" s="103" t="str">
        <f>IF(中学生の部!H35="","","中２・３女子")</f>
        <v/>
      </c>
      <c r="AB26" s="103"/>
      <c r="AC26" s="103" t="str">
        <f>IF(中学生の部!H35="","",中学生の部!I35)</f>
        <v/>
      </c>
      <c r="AD26" s="103"/>
      <c r="AE26" s="103"/>
      <c r="AF26" s="22" t="str">
        <f>IF(中学生の部!H35="","","良好")</f>
        <v/>
      </c>
      <c r="AG26" s="24">
        <v>23</v>
      </c>
      <c r="AH26" s="22" t="str">
        <f>IF(中学生の部!M35="","",中学生の部!M35)</f>
        <v/>
      </c>
      <c r="AI26" s="100" t="str">
        <f>IF(中学生の部!N35="","",中学生の部!N35)</f>
        <v/>
      </c>
      <c r="AJ26" s="101"/>
      <c r="AK26" s="101"/>
      <c r="AL26" s="101"/>
      <c r="AM26" s="102"/>
      <c r="AN26" s="27" t="str">
        <f>IF(中学生の部!N35="","","男")</f>
        <v/>
      </c>
      <c r="AO26" s="25" t="str">
        <f>IF(中学生の部!N35="","",中学生の部!P35)</f>
        <v/>
      </c>
      <c r="AP26" s="22" t="str">
        <f>IF(中学生の部!N35="","","/")</f>
        <v/>
      </c>
      <c r="AQ26" s="103" t="str">
        <f>IF(中学生の部!N35="","","中１男子")</f>
        <v/>
      </c>
      <c r="AR26" s="103"/>
      <c r="AS26" s="103" t="str">
        <f>IF(中学生の部!N35="","",中学生の部!O35)</f>
        <v/>
      </c>
      <c r="AT26" s="103"/>
      <c r="AU26" s="103"/>
      <c r="AV26" s="22" t="str">
        <f>IF(中学生の部!N35="","","良好")</f>
        <v/>
      </c>
      <c r="AW26" s="24">
        <v>23</v>
      </c>
      <c r="AX26" s="22" t="str">
        <f>IF(中学生の部!S35="","",中学生の部!S35)</f>
        <v/>
      </c>
      <c r="AY26" s="100" t="str">
        <f>IF(中学生の部!T35="","",中学生の部!T35)</f>
        <v/>
      </c>
      <c r="AZ26" s="101"/>
      <c r="BA26" s="101"/>
      <c r="BB26" s="101"/>
      <c r="BC26" s="102"/>
      <c r="BD26" s="27" t="str">
        <f>IF(中学生の部!T35="","","男")</f>
        <v/>
      </c>
      <c r="BE26" s="25" t="str">
        <f>IF(中学生の部!T35="","",中学生の部!V35)</f>
        <v/>
      </c>
      <c r="BF26" s="22" t="str">
        <f>IF(中学生の部!T35="","","/")</f>
        <v/>
      </c>
      <c r="BG26" s="103" t="str">
        <f>IF(中学生の部!T35="","","中２・３男子")</f>
        <v/>
      </c>
      <c r="BH26" s="103"/>
      <c r="BI26" s="103" t="str">
        <f>IF(中学生の部!T35="","",中学生の部!U35)</f>
        <v/>
      </c>
      <c r="BJ26" s="103"/>
      <c r="BK26" s="103"/>
      <c r="BL26" s="22" t="str">
        <f>IF(中学生の部!T35="","","良好")</f>
        <v/>
      </c>
    </row>
    <row r="27" spans="1:64" ht="18" customHeight="1" x14ac:dyDescent="0.2">
      <c r="A27" s="24">
        <v>24</v>
      </c>
      <c r="B27" s="22" t="str">
        <f>IF(中学生の部!A36="","",中学生の部!A36)</f>
        <v/>
      </c>
      <c r="C27" s="100" t="str">
        <f>IF(中学生の部!B36="","",中学生の部!B36)</f>
        <v/>
      </c>
      <c r="D27" s="101"/>
      <c r="E27" s="101"/>
      <c r="F27" s="101"/>
      <c r="G27" s="102"/>
      <c r="H27" s="27" t="str">
        <f>IF(中学生の部!B36="","","女")</f>
        <v/>
      </c>
      <c r="I27" s="25" t="str">
        <f>IF(中学生の部!B36="","",中学生の部!D36)</f>
        <v/>
      </c>
      <c r="J27" s="22" t="str">
        <f>IF(中学生の部!B36="","","/")</f>
        <v/>
      </c>
      <c r="K27" s="103" t="str">
        <f>IF(中学生の部!B36="","","中１女子")</f>
        <v/>
      </c>
      <c r="L27" s="103"/>
      <c r="M27" s="103" t="str">
        <f>IF(中学生の部!B36="","",中学生の部!C36)</f>
        <v/>
      </c>
      <c r="N27" s="103"/>
      <c r="O27" s="103"/>
      <c r="P27" s="22" t="str">
        <f>IF(中学生の部!B36="","","良好")</f>
        <v/>
      </c>
      <c r="Q27" s="24">
        <v>24</v>
      </c>
      <c r="R27" s="22" t="str">
        <f>IF(中学生の部!G36="","",中学生の部!G36)</f>
        <v/>
      </c>
      <c r="S27" s="100" t="str">
        <f>IF(中学生の部!H36="","",中学生の部!H36)</f>
        <v/>
      </c>
      <c r="T27" s="101"/>
      <c r="U27" s="101"/>
      <c r="V27" s="101"/>
      <c r="W27" s="102"/>
      <c r="X27" s="27" t="str">
        <f>IF(中学生の部!H36="","","女")</f>
        <v/>
      </c>
      <c r="Y27" s="25" t="str">
        <f>IF(中学生の部!H36="","",中学生の部!J36)</f>
        <v/>
      </c>
      <c r="Z27" s="22" t="str">
        <f>IF(中学生の部!H36="","","/")</f>
        <v/>
      </c>
      <c r="AA27" s="103" t="str">
        <f>IF(中学生の部!H36="","","中２・３女子")</f>
        <v/>
      </c>
      <c r="AB27" s="103"/>
      <c r="AC27" s="103" t="str">
        <f>IF(中学生の部!H36="","",中学生の部!I36)</f>
        <v/>
      </c>
      <c r="AD27" s="103"/>
      <c r="AE27" s="103"/>
      <c r="AF27" s="22" t="str">
        <f>IF(中学生の部!H36="","","良好")</f>
        <v/>
      </c>
      <c r="AG27" s="24">
        <v>24</v>
      </c>
      <c r="AH27" s="22" t="str">
        <f>IF(中学生の部!M36="","",中学生の部!M36)</f>
        <v/>
      </c>
      <c r="AI27" s="100" t="str">
        <f>IF(中学生の部!N36="","",中学生の部!N36)</f>
        <v/>
      </c>
      <c r="AJ27" s="101"/>
      <c r="AK27" s="101"/>
      <c r="AL27" s="101"/>
      <c r="AM27" s="102"/>
      <c r="AN27" s="27" t="str">
        <f>IF(中学生の部!N36="","","男")</f>
        <v/>
      </c>
      <c r="AO27" s="25" t="str">
        <f>IF(中学生の部!N36="","",中学生の部!P36)</f>
        <v/>
      </c>
      <c r="AP27" s="22" t="str">
        <f>IF(中学生の部!N36="","","/")</f>
        <v/>
      </c>
      <c r="AQ27" s="103" t="str">
        <f>IF(中学生の部!N36="","","中１男子")</f>
        <v/>
      </c>
      <c r="AR27" s="103"/>
      <c r="AS27" s="103" t="str">
        <f>IF(中学生の部!N36="","",中学生の部!O36)</f>
        <v/>
      </c>
      <c r="AT27" s="103"/>
      <c r="AU27" s="103"/>
      <c r="AV27" s="22" t="str">
        <f>IF(中学生の部!N36="","","良好")</f>
        <v/>
      </c>
      <c r="AW27" s="24">
        <v>24</v>
      </c>
      <c r="AX27" s="22" t="str">
        <f>IF(中学生の部!S36="","",中学生の部!S36)</f>
        <v/>
      </c>
      <c r="AY27" s="100" t="str">
        <f>IF(中学生の部!T36="","",中学生の部!T36)</f>
        <v/>
      </c>
      <c r="AZ27" s="101"/>
      <c r="BA27" s="101"/>
      <c r="BB27" s="101"/>
      <c r="BC27" s="102"/>
      <c r="BD27" s="27" t="str">
        <f>IF(中学生の部!T36="","","男")</f>
        <v/>
      </c>
      <c r="BE27" s="25" t="str">
        <f>IF(中学生の部!T36="","",中学生の部!V36)</f>
        <v/>
      </c>
      <c r="BF27" s="22" t="str">
        <f>IF(中学生の部!T36="","","/")</f>
        <v/>
      </c>
      <c r="BG27" s="103" t="str">
        <f>IF(中学生の部!T36="","","中２・３男子")</f>
        <v/>
      </c>
      <c r="BH27" s="103"/>
      <c r="BI27" s="103" t="str">
        <f>IF(中学生の部!T36="","",中学生の部!U36)</f>
        <v/>
      </c>
      <c r="BJ27" s="103"/>
      <c r="BK27" s="103"/>
      <c r="BL27" s="22" t="str">
        <f>IF(中学生の部!T36="","","良好")</f>
        <v/>
      </c>
    </row>
    <row r="28" spans="1:64" ht="18" customHeight="1" x14ac:dyDescent="0.2">
      <c r="A28" s="24">
        <v>25</v>
      </c>
      <c r="B28" s="22" t="str">
        <f>IF(中学生の部!A37="","",中学生の部!A37)</f>
        <v/>
      </c>
      <c r="C28" s="100" t="str">
        <f>IF(中学生の部!B37="","",中学生の部!B37)</f>
        <v/>
      </c>
      <c r="D28" s="101"/>
      <c r="E28" s="101"/>
      <c r="F28" s="101"/>
      <c r="G28" s="102"/>
      <c r="H28" s="27" t="str">
        <f>IF(中学生の部!B37="","","女")</f>
        <v/>
      </c>
      <c r="I28" s="25" t="str">
        <f>IF(中学生の部!B37="","",中学生の部!D37)</f>
        <v/>
      </c>
      <c r="J28" s="22" t="str">
        <f>IF(中学生の部!B37="","","/")</f>
        <v/>
      </c>
      <c r="K28" s="103" t="str">
        <f>IF(中学生の部!B37="","","中１女子")</f>
        <v/>
      </c>
      <c r="L28" s="103"/>
      <c r="M28" s="103" t="str">
        <f>IF(中学生の部!B37="","",中学生の部!C37)</f>
        <v/>
      </c>
      <c r="N28" s="103"/>
      <c r="O28" s="103"/>
      <c r="P28" s="22" t="str">
        <f>IF(中学生の部!B37="","","良好")</f>
        <v/>
      </c>
      <c r="Q28" s="24">
        <v>25</v>
      </c>
      <c r="R28" s="22" t="str">
        <f>IF(中学生の部!G37="","",中学生の部!G37)</f>
        <v/>
      </c>
      <c r="S28" s="100" t="str">
        <f>IF(中学生の部!H37="","",中学生の部!H37)</f>
        <v/>
      </c>
      <c r="T28" s="101"/>
      <c r="U28" s="101"/>
      <c r="V28" s="101"/>
      <c r="W28" s="102"/>
      <c r="X28" s="27" t="str">
        <f>IF(中学生の部!H37="","","女")</f>
        <v/>
      </c>
      <c r="Y28" s="25" t="str">
        <f>IF(中学生の部!H37="","",中学生の部!J37)</f>
        <v/>
      </c>
      <c r="Z28" s="22" t="str">
        <f>IF(中学生の部!H37="","","/")</f>
        <v/>
      </c>
      <c r="AA28" s="103" t="str">
        <f>IF(中学生の部!H37="","","中２・３女子")</f>
        <v/>
      </c>
      <c r="AB28" s="103"/>
      <c r="AC28" s="103" t="str">
        <f>IF(中学生の部!H37="","",中学生の部!I37)</f>
        <v/>
      </c>
      <c r="AD28" s="103"/>
      <c r="AE28" s="103"/>
      <c r="AF28" s="22" t="str">
        <f>IF(中学生の部!H37="","","良好")</f>
        <v/>
      </c>
      <c r="AG28" s="24">
        <v>25</v>
      </c>
      <c r="AH28" s="22" t="str">
        <f>IF(中学生の部!M37="","",中学生の部!M37)</f>
        <v/>
      </c>
      <c r="AI28" s="100" t="str">
        <f>IF(中学生の部!N37="","",中学生の部!N37)</f>
        <v/>
      </c>
      <c r="AJ28" s="101"/>
      <c r="AK28" s="101"/>
      <c r="AL28" s="101"/>
      <c r="AM28" s="102"/>
      <c r="AN28" s="27" t="str">
        <f>IF(中学生の部!N37="","","男")</f>
        <v/>
      </c>
      <c r="AO28" s="25" t="str">
        <f>IF(中学生の部!N37="","",中学生の部!P37)</f>
        <v/>
      </c>
      <c r="AP28" s="22" t="str">
        <f>IF(中学生の部!N37="","","/")</f>
        <v/>
      </c>
      <c r="AQ28" s="103" t="str">
        <f>IF(中学生の部!N37="","","中１男子")</f>
        <v/>
      </c>
      <c r="AR28" s="103"/>
      <c r="AS28" s="103" t="str">
        <f>IF(中学生の部!N37="","",中学生の部!O37)</f>
        <v/>
      </c>
      <c r="AT28" s="103"/>
      <c r="AU28" s="103"/>
      <c r="AV28" s="22" t="str">
        <f>IF(中学生の部!N37="","","良好")</f>
        <v/>
      </c>
      <c r="AW28" s="24">
        <v>25</v>
      </c>
      <c r="AX28" s="22" t="str">
        <f>IF(中学生の部!S37="","",中学生の部!S37)</f>
        <v/>
      </c>
      <c r="AY28" s="100" t="str">
        <f>IF(中学生の部!T37="","",中学生の部!T37)</f>
        <v/>
      </c>
      <c r="AZ28" s="101"/>
      <c r="BA28" s="101"/>
      <c r="BB28" s="101"/>
      <c r="BC28" s="102"/>
      <c r="BD28" s="27" t="str">
        <f>IF(中学生の部!T37="","","男")</f>
        <v/>
      </c>
      <c r="BE28" s="25" t="str">
        <f>IF(中学生の部!T37="","",中学生の部!V37)</f>
        <v/>
      </c>
      <c r="BF28" s="22" t="str">
        <f>IF(中学生の部!T37="","","/")</f>
        <v/>
      </c>
      <c r="BG28" s="103" t="str">
        <f>IF(中学生の部!T37="","","中２・３男子")</f>
        <v/>
      </c>
      <c r="BH28" s="103"/>
      <c r="BI28" s="103" t="str">
        <f>IF(中学生の部!T37="","",中学生の部!U37)</f>
        <v/>
      </c>
      <c r="BJ28" s="103"/>
      <c r="BK28" s="103"/>
      <c r="BL28" s="22" t="str">
        <f>IF(中学生の部!T37="","","良好")</f>
        <v/>
      </c>
    </row>
    <row r="29" spans="1:64" ht="18" customHeight="1" x14ac:dyDescent="0.2">
      <c r="A29" s="24">
        <v>26</v>
      </c>
      <c r="B29" s="22" t="str">
        <f>IF(中学生の部!A38="","",中学生の部!A38)</f>
        <v/>
      </c>
      <c r="C29" s="100" t="str">
        <f>IF(中学生の部!B38="","",中学生の部!B38)</f>
        <v/>
      </c>
      <c r="D29" s="101"/>
      <c r="E29" s="101"/>
      <c r="F29" s="101"/>
      <c r="G29" s="102"/>
      <c r="H29" s="27" t="str">
        <f>IF(中学生の部!B38="","","女")</f>
        <v/>
      </c>
      <c r="I29" s="25" t="str">
        <f>IF(中学生の部!B38="","",中学生の部!D38)</f>
        <v/>
      </c>
      <c r="J29" s="22" t="str">
        <f>IF(中学生の部!B38="","","/")</f>
        <v/>
      </c>
      <c r="K29" s="103" t="str">
        <f>IF(中学生の部!B38="","","中１女子")</f>
        <v/>
      </c>
      <c r="L29" s="103"/>
      <c r="M29" s="103" t="str">
        <f>IF(中学生の部!B38="","",中学生の部!C38)</f>
        <v/>
      </c>
      <c r="N29" s="103"/>
      <c r="O29" s="103"/>
      <c r="P29" s="22" t="str">
        <f>IF(中学生の部!B38="","","良好")</f>
        <v/>
      </c>
      <c r="Q29" s="24">
        <v>26</v>
      </c>
      <c r="R29" s="22" t="str">
        <f>IF(中学生の部!G38="","",中学生の部!G38)</f>
        <v/>
      </c>
      <c r="S29" s="100" t="str">
        <f>IF(中学生の部!H38="","",中学生の部!H38)</f>
        <v/>
      </c>
      <c r="T29" s="101"/>
      <c r="U29" s="101"/>
      <c r="V29" s="101"/>
      <c r="W29" s="102"/>
      <c r="X29" s="27" t="str">
        <f>IF(中学生の部!H38="","","女")</f>
        <v/>
      </c>
      <c r="Y29" s="25" t="str">
        <f>IF(中学生の部!H38="","",中学生の部!J38)</f>
        <v/>
      </c>
      <c r="Z29" s="22" t="str">
        <f>IF(中学生の部!H38="","","/")</f>
        <v/>
      </c>
      <c r="AA29" s="103" t="str">
        <f>IF(中学生の部!H38="","","中２・３女子")</f>
        <v/>
      </c>
      <c r="AB29" s="103"/>
      <c r="AC29" s="103" t="str">
        <f>IF(中学生の部!H38="","",中学生の部!I38)</f>
        <v/>
      </c>
      <c r="AD29" s="103"/>
      <c r="AE29" s="103"/>
      <c r="AF29" s="22" t="str">
        <f>IF(中学生の部!H38="","","良好")</f>
        <v/>
      </c>
      <c r="AG29" s="24">
        <v>26</v>
      </c>
      <c r="AH29" s="22" t="str">
        <f>IF(中学生の部!M38="","",中学生の部!M38)</f>
        <v/>
      </c>
      <c r="AI29" s="100" t="str">
        <f>IF(中学生の部!N38="","",中学生の部!N38)</f>
        <v/>
      </c>
      <c r="AJ29" s="101"/>
      <c r="AK29" s="101"/>
      <c r="AL29" s="101"/>
      <c r="AM29" s="102"/>
      <c r="AN29" s="27" t="str">
        <f>IF(中学生の部!N38="","","男")</f>
        <v/>
      </c>
      <c r="AO29" s="25" t="str">
        <f>IF(中学生の部!N38="","",中学生の部!P38)</f>
        <v/>
      </c>
      <c r="AP29" s="22" t="str">
        <f>IF(中学生の部!N38="","","/")</f>
        <v/>
      </c>
      <c r="AQ29" s="103" t="str">
        <f>IF(中学生の部!N38="","","中１男子")</f>
        <v/>
      </c>
      <c r="AR29" s="103"/>
      <c r="AS29" s="103" t="str">
        <f>IF(中学生の部!N38="","",中学生の部!O38)</f>
        <v/>
      </c>
      <c r="AT29" s="103"/>
      <c r="AU29" s="103"/>
      <c r="AV29" s="22" t="str">
        <f>IF(中学生の部!N38="","","良好")</f>
        <v/>
      </c>
      <c r="AW29" s="24">
        <v>26</v>
      </c>
      <c r="AX29" s="22" t="str">
        <f>IF(中学生の部!S38="","",中学生の部!S38)</f>
        <v/>
      </c>
      <c r="AY29" s="100" t="str">
        <f>IF(中学生の部!T38="","",中学生の部!T38)</f>
        <v/>
      </c>
      <c r="AZ29" s="101"/>
      <c r="BA29" s="101"/>
      <c r="BB29" s="101"/>
      <c r="BC29" s="102"/>
      <c r="BD29" s="27" t="str">
        <f>IF(中学生の部!T38="","","男")</f>
        <v/>
      </c>
      <c r="BE29" s="25" t="str">
        <f>IF(中学生の部!T38="","",中学生の部!V38)</f>
        <v/>
      </c>
      <c r="BF29" s="22" t="str">
        <f>IF(中学生の部!T38="","","/")</f>
        <v/>
      </c>
      <c r="BG29" s="103" t="str">
        <f>IF(中学生の部!T38="","","中２・３男子")</f>
        <v/>
      </c>
      <c r="BH29" s="103"/>
      <c r="BI29" s="103" t="str">
        <f>IF(中学生の部!T38="","",中学生の部!U38)</f>
        <v/>
      </c>
      <c r="BJ29" s="103"/>
      <c r="BK29" s="103"/>
      <c r="BL29" s="22" t="str">
        <f>IF(中学生の部!T38="","","良好")</f>
        <v/>
      </c>
    </row>
    <row r="30" spans="1:64" ht="18" customHeight="1" x14ac:dyDescent="0.2">
      <c r="A30" s="24">
        <v>27</v>
      </c>
      <c r="B30" s="22" t="str">
        <f>IF(中学生の部!A39="","",中学生の部!A39)</f>
        <v/>
      </c>
      <c r="C30" s="100" t="str">
        <f>IF(中学生の部!B39="","",中学生の部!B39)</f>
        <v/>
      </c>
      <c r="D30" s="101"/>
      <c r="E30" s="101"/>
      <c r="F30" s="101"/>
      <c r="G30" s="102"/>
      <c r="H30" s="27" t="str">
        <f>IF(中学生の部!B39="","","女")</f>
        <v/>
      </c>
      <c r="I30" s="25" t="str">
        <f>IF(中学生の部!B39="","",中学生の部!D39)</f>
        <v/>
      </c>
      <c r="J30" s="22" t="str">
        <f>IF(中学生の部!B39="","","/")</f>
        <v/>
      </c>
      <c r="K30" s="103" t="str">
        <f>IF(中学生の部!B39="","","中１女子")</f>
        <v/>
      </c>
      <c r="L30" s="103"/>
      <c r="M30" s="103" t="str">
        <f>IF(中学生の部!B39="","",中学生の部!C39)</f>
        <v/>
      </c>
      <c r="N30" s="103"/>
      <c r="O30" s="103"/>
      <c r="P30" s="22" t="str">
        <f>IF(中学生の部!B39="","","良好")</f>
        <v/>
      </c>
      <c r="Q30" s="24">
        <v>27</v>
      </c>
      <c r="R30" s="22" t="str">
        <f>IF(中学生の部!G39="","",中学生の部!G39)</f>
        <v/>
      </c>
      <c r="S30" s="100" t="str">
        <f>IF(中学生の部!H39="","",中学生の部!H39)</f>
        <v/>
      </c>
      <c r="T30" s="101"/>
      <c r="U30" s="101"/>
      <c r="V30" s="101"/>
      <c r="W30" s="102"/>
      <c r="X30" s="27" t="str">
        <f>IF(中学生の部!H39="","","女")</f>
        <v/>
      </c>
      <c r="Y30" s="25" t="str">
        <f>IF(中学生の部!H39="","",中学生の部!J39)</f>
        <v/>
      </c>
      <c r="Z30" s="22" t="str">
        <f>IF(中学生の部!H39="","","/")</f>
        <v/>
      </c>
      <c r="AA30" s="103" t="str">
        <f>IF(中学生の部!H39="","","中２・３女子")</f>
        <v/>
      </c>
      <c r="AB30" s="103"/>
      <c r="AC30" s="103" t="str">
        <f>IF(中学生の部!H39="","",中学生の部!I39)</f>
        <v/>
      </c>
      <c r="AD30" s="103"/>
      <c r="AE30" s="103"/>
      <c r="AF30" s="22" t="str">
        <f>IF(中学生の部!H39="","","良好")</f>
        <v/>
      </c>
      <c r="AG30" s="24">
        <v>27</v>
      </c>
      <c r="AH30" s="22" t="str">
        <f>IF(中学生の部!M39="","",中学生の部!M39)</f>
        <v/>
      </c>
      <c r="AI30" s="100" t="str">
        <f>IF(中学生の部!N39="","",中学生の部!N39)</f>
        <v/>
      </c>
      <c r="AJ30" s="101"/>
      <c r="AK30" s="101"/>
      <c r="AL30" s="101"/>
      <c r="AM30" s="102"/>
      <c r="AN30" s="27" t="str">
        <f>IF(中学生の部!N39="","","男")</f>
        <v/>
      </c>
      <c r="AO30" s="25" t="str">
        <f>IF(中学生の部!N39="","",中学生の部!P39)</f>
        <v/>
      </c>
      <c r="AP30" s="22" t="str">
        <f>IF(中学生の部!N39="","","/")</f>
        <v/>
      </c>
      <c r="AQ30" s="103" t="str">
        <f>IF(中学生の部!N39="","","中１男子")</f>
        <v/>
      </c>
      <c r="AR30" s="103"/>
      <c r="AS30" s="103" t="str">
        <f>IF(中学生の部!N39="","",中学生の部!O39)</f>
        <v/>
      </c>
      <c r="AT30" s="103"/>
      <c r="AU30" s="103"/>
      <c r="AV30" s="22" t="str">
        <f>IF(中学生の部!N39="","","良好")</f>
        <v/>
      </c>
      <c r="AW30" s="24">
        <v>27</v>
      </c>
      <c r="AX30" s="22" t="str">
        <f>IF(中学生の部!S39="","",中学生の部!S39)</f>
        <v/>
      </c>
      <c r="AY30" s="100" t="str">
        <f>IF(中学生の部!T39="","",中学生の部!T39)</f>
        <v/>
      </c>
      <c r="AZ30" s="101"/>
      <c r="BA30" s="101"/>
      <c r="BB30" s="101"/>
      <c r="BC30" s="102"/>
      <c r="BD30" s="27" t="str">
        <f>IF(中学生の部!T39="","","男")</f>
        <v/>
      </c>
      <c r="BE30" s="25" t="str">
        <f>IF(中学生の部!T39="","",中学生の部!V39)</f>
        <v/>
      </c>
      <c r="BF30" s="22" t="str">
        <f>IF(中学生の部!T39="","","/")</f>
        <v/>
      </c>
      <c r="BG30" s="103" t="str">
        <f>IF(中学生の部!T39="","","中２・３男子")</f>
        <v/>
      </c>
      <c r="BH30" s="103"/>
      <c r="BI30" s="103" t="str">
        <f>IF(中学生の部!T39="","",中学生の部!U39)</f>
        <v/>
      </c>
      <c r="BJ30" s="103"/>
      <c r="BK30" s="103"/>
      <c r="BL30" s="22" t="str">
        <f>IF(中学生の部!T39="","","良好")</f>
        <v/>
      </c>
    </row>
    <row r="31" spans="1:64" ht="18" customHeight="1" x14ac:dyDescent="0.2">
      <c r="A31" s="24">
        <v>28</v>
      </c>
      <c r="B31" s="22" t="str">
        <f>IF(中学生の部!A40="","",中学生の部!A40)</f>
        <v/>
      </c>
      <c r="C31" s="100" t="str">
        <f>IF(中学生の部!B40="","",中学生の部!B40)</f>
        <v/>
      </c>
      <c r="D31" s="101"/>
      <c r="E31" s="101"/>
      <c r="F31" s="101"/>
      <c r="G31" s="102"/>
      <c r="H31" s="27" t="str">
        <f>IF(中学生の部!B40="","","女")</f>
        <v/>
      </c>
      <c r="I31" s="25" t="str">
        <f>IF(中学生の部!B40="","",中学生の部!D40)</f>
        <v/>
      </c>
      <c r="J31" s="22" t="str">
        <f>IF(中学生の部!B40="","","/")</f>
        <v/>
      </c>
      <c r="K31" s="103" t="str">
        <f>IF(中学生の部!B40="","","中１女子")</f>
        <v/>
      </c>
      <c r="L31" s="103"/>
      <c r="M31" s="103" t="str">
        <f>IF(中学生の部!B40="","",中学生の部!C40)</f>
        <v/>
      </c>
      <c r="N31" s="103"/>
      <c r="O31" s="103"/>
      <c r="P31" s="22" t="str">
        <f>IF(中学生の部!B40="","","良好")</f>
        <v/>
      </c>
      <c r="Q31" s="24">
        <v>28</v>
      </c>
      <c r="R31" s="22" t="str">
        <f>IF(中学生の部!G40="","",中学生の部!G40)</f>
        <v/>
      </c>
      <c r="S31" s="100" t="str">
        <f>IF(中学生の部!H40="","",中学生の部!H40)</f>
        <v/>
      </c>
      <c r="T31" s="101"/>
      <c r="U31" s="101"/>
      <c r="V31" s="101"/>
      <c r="W31" s="102"/>
      <c r="X31" s="27" t="str">
        <f>IF(中学生の部!H40="","","女")</f>
        <v/>
      </c>
      <c r="Y31" s="25" t="str">
        <f>IF(中学生の部!H40="","",中学生の部!J40)</f>
        <v/>
      </c>
      <c r="Z31" s="22" t="str">
        <f>IF(中学生の部!H40="","","/")</f>
        <v/>
      </c>
      <c r="AA31" s="103" t="str">
        <f>IF(中学生の部!H40="","","中２・３女子")</f>
        <v/>
      </c>
      <c r="AB31" s="103"/>
      <c r="AC31" s="103" t="str">
        <f>IF(中学生の部!H40="","",中学生の部!I40)</f>
        <v/>
      </c>
      <c r="AD31" s="103"/>
      <c r="AE31" s="103"/>
      <c r="AF31" s="22" t="str">
        <f>IF(中学生の部!H40="","","良好")</f>
        <v/>
      </c>
      <c r="AG31" s="24">
        <v>28</v>
      </c>
      <c r="AH31" s="22" t="str">
        <f>IF(中学生の部!M40="","",中学生の部!M40)</f>
        <v/>
      </c>
      <c r="AI31" s="100" t="str">
        <f>IF(中学生の部!N40="","",中学生の部!N40)</f>
        <v/>
      </c>
      <c r="AJ31" s="101"/>
      <c r="AK31" s="101"/>
      <c r="AL31" s="101"/>
      <c r="AM31" s="102"/>
      <c r="AN31" s="27" t="str">
        <f>IF(中学生の部!N40="","","男")</f>
        <v/>
      </c>
      <c r="AO31" s="25" t="str">
        <f>IF(中学生の部!N40="","",中学生の部!P40)</f>
        <v/>
      </c>
      <c r="AP31" s="22" t="str">
        <f>IF(中学生の部!N40="","","/")</f>
        <v/>
      </c>
      <c r="AQ31" s="103" t="str">
        <f>IF(中学生の部!N40="","","中１男子")</f>
        <v/>
      </c>
      <c r="AR31" s="103"/>
      <c r="AS31" s="103" t="str">
        <f>IF(中学生の部!N40="","",中学生の部!O40)</f>
        <v/>
      </c>
      <c r="AT31" s="103"/>
      <c r="AU31" s="103"/>
      <c r="AV31" s="22" t="str">
        <f>IF(中学生の部!N40="","","良好")</f>
        <v/>
      </c>
      <c r="AW31" s="24">
        <v>28</v>
      </c>
      <c r="AX31" s="22" t="str">
        <f>IF(中学生の部!S40="","",中学生の部!S40)</f>
        <v/>
      </c>
      <c r="AY31" s="100" t="str">
        <f>IF(中学生の部!T40="","",中学生の部!T40)</f>
        <v/>
      </c>
      <c r="AZ31" s="101"/>
      <c r="BA31" s="101"/>
      <c r="BB31" s="101"/>
      <c r="BC31" s="102"/>
      <c r="BD31" s="27" t="str">
        <f>IF(中学生の部!T40="","","男")</f>
        <v/>
      </c>
      <c r="BE31" s="25" t="str">
        <f>IF(中学生の部!T40="","",中学生の部!V40)</f>
        <v/>
      </c>
      <c r="BF31" s="22" t="str">
        <f>IF(中学生の部!T40="","","/")</f>
        <v/>
      </c>
      <c r="BG31" s="103" t="str">
        <f>IF(中学生の部!T40="","","中２・３男子")</f>
        <v/>
      </c>
      <c r="BH31" s="103"/>
      <c r="BI31" s="103" t="str">
        <f>IF(中学生の部!T40="","",中学生の部!U40)</f>
        <v/>
      </c>
      <c r="BJ31" s="103"/>
      <c r="BK31" s="103"/>
      <c r="BL31" s="22" t="str">
        <f>IF(中学生の部!T40="","","良好")</f>
        <v/>
      </c>
    </row>
    <row r="32" spans="1:64" ht="18" customHeight="1" x14ac:dyDescent="0.2">
      <c r="A32" s="24">
        <v>29</v>
      </c>
      <c r="B32" s="22" t="str">
        <f>IF(中学生の部!A41="","",中学生の部!A41)</f>
        <v/>
      </c>
      <c r="C32" s="100" t="str">
        <f>IF(中学生の部!B41="","",中学生の部!B41)</f>
        <v/>
      </c>
      <c r="D32" s="101"/>
      <c r="E32" s="101"/>
      <c r="F32" s="101"/>
      <c r="G32" s="102"/>
      <c r="H32" s="27" t="str">
        <f>IF(中学生の部!B41="","","女")</f>
        <v/>
      </c>
      <c r="I32" s="25" t="str">
        <f>IF(中学生の部!B41="","",中学生の部!D41)</f>
        <v/>
      </c>
      <c r="J32" s="22" t="str">
        <f>IF(中学生の部!B41="","","/")</f>
        <v/>
      </c>
      <c r="K32" s="103" t="str">
        <f>IF(中学生の部!B41="","","中１女子")</f>
        <v/>
      </c>
      <c r="L32" s="103"/>
      <c r="M32" s="103" t="str">
        <f>IF(中学生の部!B41="","",中学生の部!C41)</f>
        <v/>
      </c>
      <c r="N32" s="103"/>
      <c r="O32" s="103"/>
      <c r="P32" s="22" t="str">
        <f>IF(中学生の部!B41="","","良好")</f>
        <v/>
      </c>
      <c r="Q32" s="24">
        <v>29</v>
      </c>
      <c r="R32" s="22" t="str">
        <f>IF(中学生の部!G41="","",中学生の部!G41)</f>
        <v/>
      </c>
      <c r="S32" s="100" t="str">
        <f>IF(中学生の部!H41="","",中学生の部!H41)</f>
        <v/>
      </c>
      <c r="T32" s="101"/>
      <c r="U32" s="101"/>
      <c r="V32" s="101"/>
      <c r="W32" s="102"/>
      <c r="X32" s="27" t="str">
        <f>IF(中学生の部!H41="","","女")</f>
        <v/>
      </c>
      <c r="Y32" s="25" t="str">
        <f>IF(中学生の部!H41="","",中学生の部!J41)</f>
        <v/>
      </c>
      <c r="Z32" s="22" t="str">
        <f>IF(中学生の部!H41="","","/")</f>
        <v/>
      </c>
      <c r="AA32" s="103" t="str">
        <f>IF(中学生の部!H41="","","中２・３女子")</f>
        <v/>
      </c>
      <c r="AB32" s="103"/>
      <c r="AC32" s="103" t="str">
        <f>IF(中学生の部!H41="","",中学生の部!I41)</f>
        <v/>
      </c>
      <c r="AD32" s="103"/>
      <c r="AE32" s="103"/>
      <c r="AF32" s="22" t="str">
        <f>IF(中学生の部!H41="","","良好")</f>
        <v/>
      </c>
      <c r="AG32" s="24">
        <v>29</v>
      </c>
      <c r="AH32" s="22" t="str">
        <f>IF(中学生の部!M41="","",中学生の部!M41)</f>
        <v/>
      </c>
      <c r="AI32" s="100" t="str">
        <f>IF(中学生の部!N41="","",中学生の部!N41)</f>
        <v/>
      </c>
      <c r="AJ32" s="101"/>
      <c r="AK32" s="101"/>
      <c r="AL32" s="101"/>
      <c r="AM32" s="102"/>
      <c r="AN32" s="27" t="str">
        <f>IF(中学生の部!N41="","","男")</f>
        <v/>
      </c>
      <c r="AO32" s="25" t="str">
        <f>IF(中学生の部!N41="","",中学生の部!P41)</f>
        <v/>
      </c>
      <c r="AP32" s="22" t="str">
        <f>IF(中学生の部!N41="","","/")</f>
        <v/>
      </c>
      <c r="AQ32" s="103" t="str">
        <f>IF(中学生の部!N41="","","中１男子")</f>
        <v/>
      </c>
      <c r="AR32" s="103"/>
      <c r="AS32" s="103" t="str">
        <f>IF(中学生の部!N41="","",中学生の部!O41)</f>
        <v/>
      </c>
      <c r="AT32" s="103"/>
      <c r="AU32" s="103"/>
      <c r="AV32" s="22" t="str">
        <f>IF(中学生の部!N41="","","良好")</f>
        <v/>
      </c>
      <c r="AW32" s="24">
        <v>29</v>
      </c>
      <c r="AX32" s="22" t="str">
        <f>IF(中学生の部!S41="","",中学生の部!S41)</f>
        <v/>
      </c>
      <c r="AY32" s="100" t="str">
        <f>IF(中学生の部!T41="","",中学生の部!T41)</f>
        <v/>
      </c>
      <c r="AZ32" s="101"/>
      <c r="BA32" s="101"/>
      <c r="BB32" s="101"/>
      <c r="BC32" s="102"/>
      <c r="BD32" s="27" t="str">
        <f>IF(中学生の部!T41="","","男")</f>
        <v/>
      </c>
      <c r="BE32" s="25" t="str">
        <f>IF(中学生の部!T41="","",中学生の部!V41)</f>
        <v/>
      </c>
      <c r="BF32" s="22" t="str">
        <f>IF(中学生の部!T41="","","/")</f>
        <v/>
      </c>
      <c r="BG32" s="103" t="str">
        <f>IF(中学生の部!T41="","","中２・３男子")</f>
        <v/>
      </c>
      <c r="BH32" s="103"/>
      <c r="BI32" s="103" t="str">
        <f>IF(中学生の部!T41="","",中学生の部!U41)</f>
        <v/>
      </c>
      <c r="BJ32" s="103"/>
      <c r="BK32" s="103"/>
      <c r="BL32" s="22" t="str">
        <f>IF(中学生の部!T41="","","良好")</f>
        <v/>
      </c>
    </row>
    <row r="33" spans="1:64" ht="18" customHeight="1" x14ac:dyDescent="0.2">
      <c r="A33" s="24">
        <v>30</v>
      </c>
      <c r="B33" s="22" t="str">
        <f>IF(中学生の部!A42="","",中学生の部!A42)</f>
        <v/>
      </c>
      <c r="C33" s="100" t="str">
        <f>IF(中学生の部!B42="","",中学生の部!B42)</f>
        <v/>
      </c>
      <c r="D33" s="101"/>
      <c r="E33" s="101"/>
      <c r="F33" s="101"/>
      <c r="G33" s="102"/>
      <c r="H33" s="27" t="str">
        <f>IF(中学生の部!B42="","","女")</f>
        <v/>
      </c>
      <c r="I33" s="25" t="str">
        <f>IF(中学生の部!B42="","",中学生の部!D42)</f>
        <v/>
      </c>
      <c r="J33" s="22" t="str">
        <f>IF(中学生の部!B42="","","/")</f>
        <v/>
      </c>
      <c r="K33" s="103" t="str">
        <f>IF(中学生の部!B42="","","中１女子")</f>
        <v/>
      </c>
      <c r="L33" s="103"/>
      <c r="M33" s="103" t="str">
        <f>IF(中学生の部!B42="","",中学生の部!C42)</f>
        <v/>
      </c>
      <c r="N33" s="103"/>
      <c r="O33" s="103"/>
      <c r="P33" s="22" t="str">
        <f>IF(中学生の部!B42="","","良好")</f>
        <v/>
      </c>
      <c r="Q33" s="24">
        <v>30</v>
      </c>
      <c r="R33" s="22" t="str">
        <f>IF(中学生の部!G42="","",中学生の部!G42)</f>
        <v/>
      </c>
      <c r="S33" s="100" t="str">
        <f>IF(中学生の部!H42="","",中学生の部!H42)</f>
        <v/>
      </c>
      <c r="T33" s="101"/>
      <c r="U33" s="101"/>
      <c r="V33" s="101"/>
      <c r="W33" s="102"/>
      <c r="X33" s="27" t="str">
        <f>IF(中学生の部!H42="","","女")</f>
        <v/>
      </c>
      <c r="Y33" s="25" t="str">
        <f>IF(中学生の部!H42="","",中学生の部!J42)</f>
        <v/>
      </c>
      <c r="Z33" s="22" t="str">
        <f>IF(中学生の部!H42="","","/")</f>
        <v/>
      </c>
      <c r="AA33" s="103" t="str">
        <f>IF(中学生の部!H42="","","中２・３女子")</f>
        <v/>
      </c>
      <c r="AB33" s="103"/>
      <c r="AC33" s="103" t="str">
        <f>IF(中学生の部!H42="","",中学生の部!I42)</f>
        <v/>
      </c>
      <c r="AD33" s="103"/>
      <c r="AE33" s="103"/>
      <c r="AF33" s="22" t="str">
        <f>IF(中学生の部!H42="","","良好")</f>
        <v/>
      </c>
      <c r="AG33" s="24">
        <v>30</v>
      </c>
      <c r="AH33" s="22" t="str">
        <f>IF(中学生の部!M42="","",中学生の部!M42)</f>
        <v/>
      </c>
      <c r="AI33" s="100" t="str">
        <f>IF(中学生の部!N42="","",中学生の部!N42)</f>
        <v/>
      </c>
      <c r="AJ33" s="101"/>
      <c r="AK33" s="101"/>
      <c r="AL33" s="101"/>
      <c r="AM33" s="102"/>
      <c r="AN33" s="27" t="str">
        <f>IF(中学生の部!N42="","","男")</f>
        <v/>
      </c>
      <c r="AO33" s="25" t="str">
        <f>IF(中学生の部!N42="","",中学生の部!P42)</f>
        <v/>
      </c>
      <c r="AP33" s="22" t="str">
        <f>IF(中学生の部!N42="","","/")</f>
        <v/>
      </c>
      <c r="AQ33" s="103" t="str">
        <f>IF(中学生の部!N42="","","中１男子")</f>
        <v/>
      </c>
      <c r="AR33" s="103"/>
      <c r="AS33" s="103" t="str">
        <f>IF(中学生の部!N42="","",中学生の部!O42)</f>
        <v/>
      </c>
      <c r="AT33" s="103"/>
      <c r="AU33" s="103"/>
      <c r="AV33" s="22" t="str">
        <f>IF(中学生の部!N42="","","良好")</f>
        <v/>
      </c>
      <c r="AW33" s="24">
        <v>30</v>
      </c>
      <c r="AX33" s="22" t="str">
        <f>IF(中学生の部!S42="","",中学生の部!S42)</f>
        <v/>
      </c>
      <c r="AY33" s="100" t="str">
        <f>IF(中学生の部!T42="","",中学生の部!T42)</f>
        <v/>
      </c>
      <c r="AZ33" s="101"/>
      <c r="BA33" s="101"/>
      <c r="BB33" s="101"/>
      <c r="BC33" s="102"/>
      <c r="BD33" s="27" t="str">
        <f>IF(中学生の部!T42="","","男")</f>
        <v/>
      </c>
      <c r="BE33" s="25" t="str">
        <f>IF(中学生の部!T42="","",中学生の部!V42)</f>
        <v/>
      </c>
      <c r="BF33" s="22" t="str">
        <f>IF(中学生の部!T42="","","/")</f>
        <v/>
      </c>
      <c r="BG33" s="103" t="str">
        <f>IF(中学生の部!T42="","","中２・３男子")</f>
        <v/>
      </c>
      <c r="BH33" s="103"/>
      <c r="BI33" s="103" t="str">
        <f>IF(中学生の部!T42="","",中学生の部!U42)</f>
        <v/>
      </c>
      <c r="BJ33" s="103"/>
      <c r="BK33" s="103"/>
      <c r="BL33" s="22" t="str">
        <f>IF(中学生の部!T42="","","良好")</f>
        <v/>
      </c>
    </row>
    <row r="34" spans="1:64" ht="15" customHeight="1" x14ac:dyDescent="0.2">
      <c r="B34" s="104" t="s">
        <v>47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R34" s="104" t="s">
        <v>47</v>
      </c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H34" s="104" t="s">
        <v>47</v>
      </c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X34" s="104" t="s">
        <v>47</v>
      </c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</row>
    <row r="35" spans="1:64" ht="15" customHeight="1" x14ac:dyDescent="0.2">
      <c r="B35" s="20"/>
      <c r="H35" s="20"/>
      <c r="I35" s="20"/>
      <c r="J35" s="20"/>
      <c r="K35" s="20"/>
      <c r="R35" s="20"/>
      <c r="X35" s="20"/>
      <c r="Y35" s="20"/>
      <c r="Z35" s="20"/>
      <c r="AA35" s="20"/>
      <c r="AH35" s="20"/>
      <c r="AN35" s="20"/>
      <c r="AO35" s="20"/>
      <c r="AP35" s="20"/>
      <c r="AQ35" s="20"/>
      <c r="AX35" s="20"/>
      <c r="BD35" s="20"/>
      <c r="BE35" s="20"/>
      <c r="BF35" s="20"/>
      <c r="BG35" s="20"/>
    </row>
    <row r="36" spans="1:64" ht="15" customHeight="1" x14ac:dyDescent="0.2">
      <c r="A36" s="13" t="s">
        <v>49</v>
      </c>
      <c r="H36" s="20"/>
      <c r="I36" s="20"/>
      <c r="J36" s="20"/>
      <c r="K36" s="20"/>
      <c r="Q36" s="13" t="s">
        <v>49</v>
      </c>
      <c r="X36" s="20"/>
      <c r="Y36" s="20"/>
      <c r="Z36" s="20"/>
      <c r="AA36" s="20"/>
      <c r="AG36" s="13" t="s">
        <v>49</v>
      </c>
      <c r="AN36" s="20"/>
      <c r="AO36" s="20"/>
      <c r="AP36" s="20"/>
      <c r="AQ36" s="20"/>
      <c r="AW36" s="13" t="s">
        <v>49</v>
      </c>
      <c r="BE36" s="20" t="s">
        <v>69</v>
      </c>
      <c r="BF36" s="20"/>
      <c r="BG36" s="28"/>
      <c r="BH36" s="20"/>
      <c r="BI36" s="28"/>
      <c r="BJ36" s="20"/>
      <c r="BL36" s="29"/>
    </row>
    <row r="37" spans="1:64" ht="15" customHeight="1" x14ac:dyDescent="0.2">
      <c r="B37" s="95" t="str">
        <f>IF(はじめに!D10="","",はじめに!D10)</f>
        <v/>
      </c>
      <c r="C37" s="95"/>
      <c r="D37" s="95"/>
      <c r="E37" s="95"/>
      <c r="F37" s="95"/>
      <c r="G37" s="95"/>
      <c r="I37" s="20" t="s">
        <v>69</v>
      </c>
      <c r="J37" s="20"/>
      <c r="K37" s="28"/>
      <c r="L37" s="20"/>
      <c r="M37" s="28"/>
      <c r="N37" s="20"/>
      <c r="P37" s="29"/>
      <c r="R37" s="95" t="str">
        <f>IF(はじめに!D10="","",はじめに!D10)</f>
        <v/>
      </c>
      <c r="S37" s="95"/>
      <c r="T37" s="95"/>
      <c r="U37" s="95"/>
      <c r="V37" s="95"/>
      <c r="W37" s="95"/>
      <c r="Y37" s="20" t="s">
        <v>69</v>
      </c>
      <c r="Z37" s="20"/>
      <c r="AA37" s="28"/>
      <c r="AB37" s="20"/>
      <c r="AC37" s="28"/>
      <c r="AD37" s="20"/>
      <c r="AF37" s="29"/>
      <c r="AH37" s="95" t="str">
        <f>IF(はじめに!D10="","",はじめに!D10)</f>
        <v/>
      </c>
      <c r="AI37" s="95"/>
      <c r="AJ37" s="95"/>
      <c r="AK37" s="95"/>
      <c r="AL37" s="95"/>
      <c r="AM37" s="95"/>
      <c r="AO37" s="20" t="s">
        <v>69</v>
      </c>
      <c r="AP37" s="20"/>
      <c r="AQ37" s="28"/>
      <c r="AR37" s="20"/>
      <c r="AS37" s="28"/>
      <c r="AT37" s="20"/>
      <c r="AV37" s="29"/>
      <c r="AX37" s="95" t="str">
        <f>IF(はじめに!D10="","",はじめに!D10)</f>
        <v/>
      </c>
      <c r="AY37" s="95"/>
      <c r="AZ37" s="95"/>
      <c r="BA37" s="95"/>
      <c r="BB37" s="95"/>
      <c r="BC37" s="95"/>
      <c r="BE37" s="20"/>
      <c r="BF37" s="20"/>
      <c r="BG37" s="28"/>
      <c r="BH37" s="20"/>
      <c r="BI37" s="28"/>
      <c r="BJ37" s="20"/>
      <c r="BL37" s="29"/>
    </row>
    <row r="38" spans="1:64" ht="15" customHeight="1" x14ac:dyDescent="0.2">
      <c r="B38" s="96"/>
      <c r="C38" s="96"/>
      <c r="D38" s="96"/>
      <c r="E38" s="96"/>
      <c r="F38" s="96"/>
      <c r="G38" s="96"/>
      <c r="I38" s="20"/>
      <c r="J38" s="20"/>
      <c r="K38" s="28"/>
      <c r="L38" s="20"/>
      <c r="M38" s="28"/>
      <c r="N38" s="20"/>
      <c r="P38" s="29"/>
      <c r="R38" s="96"/>
      <c r="S38" s="96"/>
      <c r="T38" s="96"/>
      <c r="U38" s="96"/>
      <c r="V38" s="96"/>
      <c r="W38" s="96"/>
      <c r="Y38" s="20"/>
      <c r="Z38" s="20"/>
      <c r="AA38" s="28"/>
      <c r="AB38" s="20"/>
      <c r="AC38" s="28"/>
      <c r="AD38" s="20"/>
      <c r="AF38" s="29"/>
      <c r="AH38" s="96"/>
      <c r="AI38" s="96"/>
      <c r="AJ38" s="96"/>
      <c r="AK38" s="96"/>
      <c r="AL38" s="96"/>
      <c r="AM38" s="96"/>
      <c r="AO38" s="20"/>
      <c r="AP38" s="20"/>
      <c r="AQ38" s="28"/>
      <c r="AR38" s="20"/>
      <c r="AS38" s="28"/>
      <c r="AT38" s="20"/>
      <c r="AV38" s="29"/>
      <c r="AX38" s="96"/>
      <c r="AY38" s="96"/>
      <c r="AZ38" s="96"/>
      <c r="BA38" s="96"/>
      <c r="BB38" s="96"/>
      <c r="BC38" s="96"/>
      <c r="BE38" s="20"/>
      <c r="BF38" s="20"/>
      <c r="BG38" s="28"/>
      <c r="BH38" s="20"/>
      <c r="BI38" s="28"/>
      <c r="BJ38" s="20"/>
      <c r="BL38" s="29"/>
    </row>
    <row r="39" spans="1:64" ht="15" customHeight="1" x14ac:dyDescent="0.2">
      <c r="B39" s="95" t="str">
        <f>IF(はじめに!D11="","",はじめに!D11)</f>
        <v/>
      </c>
      <c r="C39" s="95"/>
      <c r="D39" s="95"/>
      <c r="E39" s="95"/>
      <c r="F39" s="95"/>
      <c r="G39" s="95"/>
      <c r="I39" s="20"/>
      <c r="J39" s="20"/>
      <c r="K39" s="28"/>
      <c r="L39" s="20"/>
      <c r="M39" s="28"/>
      <c r="N39" s="20"/>
      <c r="P39" s="29"/>
      <c r="R39" s="95" t="str">
        <f>IF(はじめに!D11="","",はじめに!D11)</f>
        <v/>
      </c>
      <c r="S39" s="95"/>
      <c r="T39" s="95"/>
      <c r="U39" s="95"/>
      <c r="V39" s="95"/>
      <c r="W39" s="95"/>
      <c r="Y39" s="20"/>
      <c r="Z39" s="20"/>
      <c r="AA39" s="28"/>
      <c r="AB39" s="20"/>
      <c r="AC39" s="28"/>
      <c r="AD39" s="20"/>
      <c r="AF39" s="29"/>
      <c r="AH39" s="95" t="str">
        <f>IF(はじめに!D11="","",はじめに!D11)</f>
        <v/>
      </c>
      <c r="AI39" s="95"/>
      <c r="AJ39" s="95"/>
      <c r="AK39" s="95"/>
      <c r="AL39" s="95"/>
      <c r="AM39" s="95"/>
      <c r="AO39" s="20"/>
      <c r="AP39" s="20"/>
      <c r="AQ39" s="28"/>
      <c r="AR39" s="20"/>
      <c r="AS39" s="28"/>
      <c r="AT39" s="20"/>
      <c r="AV39" s="29"/>
      <c r="AX39" s="95" t="str">
        <f>IF(はじめに!D11="","",はじめに!D11)</f>
        <v/>
      </c>
      <c r="AY39" s="95"/>
      <c r="AZ39" s="95"/>
      <c r="BA39" s="95"/>
      <c r="BB39" s="95"/>
      <c r="BC39" s="95"/>
      <c r="BE39" s="20"/>
      <c r="BF39" s="20"/>
      <c r="BG39" s="28"/>
      <c r="BH39" s="20"/>
      <c r="BI39" s="28"/>
      <c r="BJ39" s="20"/>
      <c r="BL39" s="29"/>
    </row>
    <row r="40" spans="1:64" ht="15" customHeight="1" x14ac:dyDescent="0.2">
      <c r="B40" s="96"/>
      <c r="C40" s="96"/>
      <c r="D40" s="96"/>
      <c r="E40" s="96"/>
      <c r="F40" s="96"/>
      <c r="G40" s="96"/>
      <c r="I40" s="20"/>
      <c r="J40" s="20"/>
      <c r="K40" s="28"/>
      <c r="L40" s="20"/>
      <c r="M40" s="28"/>
      <c r="N40" s="20"/>
      <c r="P40" s="29"/>
      <c r="R40" s="96"/>
      <c r="S40" s="96"/>
      <c r="T40" s="96"/>
      <c r="U40" s="96"/>
      <c r="V40" s="96"/>
      <c r="W40" s="96"/>
      <c r="Y40" s="20"/>
      <c r="Z40" s="20"/>
      <c r="AA40" s="28"/>
      <c r="AB40" s="20"/>
      <c r="AC40" s="28"/>
      <c r="AD40" s="20"/>
      <c r="AF40" s="29"/>
      <c r="AH40" s="96"/>
      <c r="AI40" s="96"/>
      <c r="AJ40" s="96"/>
      <c r="AK40" s="96"/>
      <c r="AL40" s="96"/>
      <c r="AM40" s="96"/>
      <c r="AO40" s="20"/>
      <c r="AP40" s="20"/>
      <c r="AQ40" s="28"/>
      <c r="AR40" s="20"/>
      <c r="AS40" s="28"/>
      <c r="AT40" s="20"/>
      <c r="AV40" s="29"/>
      <c r="AX40" s="96"/>
      <c r="AY40" s="96"/>
      <c r="AZ40" s="96"/>
      <c r="BA40" s="96"/>
      <c r="BB40" s="96"/>
      <c r="BC40" s="96"/>
      <c r="BG40" s="14"/>
      <c r="BJ40" s="20"/>
      <c r="BL40" s="51"/>
    </row>
    <row r="41" spans="1:64" ht="15" customHeight="1" x14ac:dyDescent="0.2">
      <c r="C41" s="37"/>
      <c r="D41" s="37"/>
      <c r="E41" s="37"/>
      <c r="F41" s="37"/>
      <c r="G41" s="37"/>
      <c r="K41" s="14"/>
      <c r="N41" s="20"/>
      <c r="P41" s="51"/>
      <c r="S41" s="37"/>
      <c r="T41" s="37"/>
      <c r="U41" s="37"/>
      <c r="V41" s="37"/>
      <c r="W41" s="37"/>
      <c r="AA41" s="14"/>
      <c r="AD41" s="20"/>
      <c r="AF41" s="51"/>
      <c r="AI41" s="37"/>
      <c r="AJ41" s="37"/>
      <c r="AK41" s="37"/>
      <c r="AL41" s="37"/>
      <c r="AM41" s="37"/>
      <c r="AQ41" s="14"/>
      <c r="AT41" s="20"/>
      <c r="AV41" s="51"/>
      <c r="AY41" s="37"/>
      <c r="AZ41" s="37"/>
      <c r="BA41" s="37"/>
      <c r="BB41" s="37"/>
      <c r="BC41" s="37"/>
      <c r="BL41" s="47"/>
    </row>
    <row r="42" spans="1:64" ht="15" customHeight="1" x14ac:dyDescent="0.2">
      <c r="B42" s="98" t="s">
        <v>57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R42" s="98" t="s">
        <v>57</v>
      </c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H42" s="98" t="s">
        <v>57</v>
      </c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X42" s="98" t="s">
        <v>57</v>
      </c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</row>
    <row r="43" spans="1:64" ht="15" customHeight="1" x14ac:dyDescent="0.2">
      <c r="B43" s="98" t="s">
        <v>58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R43" s="98" t="s">
        <v>58</v>
      </c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H43" s="98" t="s">
        <v>58</v>
      </c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X43" s="98" t="s">
        <v>58</v>
      </c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</row>
    <row r="44" spans="1:64" ht="15" customHeight="1" x14ac:dyDescent="0.2">
      <c r="B44" s="98" t="s">
        <v>59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R44" s="98" t="s">
        <v>59</v>
      </c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H44" s="98" t="s">
        <v>59</v>
      </c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X44" s="98" t="s">
        <v>59</v>
      </c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</row>
    <row r="45" spans="1:64" ht="14.4" x14ac:dyDescent="0.2">
      <c r="J45" s="38" t="s">
        <v>60</v>
      </c>
      <c r="K45" s="99">
        <f>はじめに!D5</f>
        <v>0</v>
      </c>
      <c r="L45" s="99"/>
      <c r="M45" s="99"/>
      <c r="N45" s="99"/>
      <c r="O45" s="99"/>
      <c r="P45" s="16"/>
      <c r="Z45" s="38" t="s">
        <v>60</v>
      </c>
      <c r="AA45" s="99">
        <f>はじめに!D5</f>
        <v>0</v>
      </c>
      <c r="AB45" s="99"/>
      <c r="AC45" s="99"/>
      <c r="AD45" s="99"/>
      <c r="AE45" s="99"/>
      <c r="AF45" s="16"/>
      <c r="AP45" s="38" t="s">
        <v>60</v>
      </c>
      <c r="AQ45" s="99">
        <f>はじめに!D5</f>
        <v>0</v>
      </c>
      <c r="AR45" s="99"/>
      <c r="AS45" s="99"/>
      <c r="AT45" s="99"/>
      <c r="AU45" s="99"/>
      <c r="AV45" s="16"/>
      <c r="BF45" s="38" t="s">
        <v>60</v>
      </c>
      <c r="BG45" s="99">
        <f>はじめに!D5</f>
        <v>0</v>
      </c>
      <c r="BH45" s="99"/>
      <c r="BI45" s="99"/>
      <c r="BJ45" s="99"/>
      <c r="BK45" s="99"/>
      <c r="BL45" s="16"/>
    </row>
    <row r="46" spans="1:64" ht="14.4" x14ac:dyDescent="0.2">
      <c r="J46" s="38"/>
      <c r="K46" s="123"/>
      <c r="L46" s="123"/>
      <c r="M46" s="123"/>
      <c r="N46" s="123"/>
      <c r="O46" s="52"/>
      <c r="P46" s="16"/>
      <c r="Z46" s="38"/>
      <c r="AA46" s="123"/>
      <c r="AB46" s="123"/>
      <c r="AC46" s="123"/>
      <c r="AD46" s="123"/>
      <c r="AE46" s="52"/>
      <c r="AF46" s="16"/>
      <c r="AP46" s="38"/>
      <c r="AQ46" s="123"/>
      <c r="AR46" s="123"/>
      <c r="AS46" s="123"/>
      <c r="AT46" s="123"/>
      <c r="AU46" s="52"/>
      <c r="AV46" s="16"/>
      <c r="BF46" s="38"/>
      <c r="BG46" s="123"/>
      <c r="BH46" s="123"/>
      <c r="BI46" s="123"/>
      <c r="BJ46" s="123"/>
      <c r="BK46" s="52"/>
      <c r="BL46" s="16"/>
    </row>
    <row r="47" spans="1:64" ht="14.4" x14ac:dyDescent="0.2">
      <c r="J47" s="38" t="s">
        <v>61</v>
      </c>
      <c r="K47" s="99"/>
      <c r="L47" s="99"/>
      <c r="M47" s="99"/>
      <c r="N47" s="99"/>
      <c r="O47" s="53"/>
      <c r="P47" s="16" t="s">
        <v>70</v>
      </c>
      <c r="Z47" s="38" t="s">
        <v>61</v>
      </c>
      <c r="AA47" s="99"/>
      <c r="AB47" s="99"/>
      <c r="AC47" s="99"/>
      <c r="AD47" s="99"/>
      <c r="AE47" s="53"/>
      <c r="AF47" s="16" t="s">
        <v>70</v>
      </c>
      <c r="AP47" s="38" t="s">
        <v>61</v>
      </c>
      <c r="AQ47" s="99"/>
      <c r="AR47" s="99"/>
      <c r="AS47" s="99"/>
      <c r="AT47" s="99"/>
      <c r="AU47" s="53"/>
      <c r="AV47" s="16" t="s">
        <v>70</v>
      </c>
      <c r="BF47" s="38" t="s">
        <v>61</v>
      </c>
      <c r="BG47" s="99"/>
      <c r="BH47" s="99"/>
      <c r="BI47" s="99"/>
      <c r="BJ47" s="99"/>
      <c r="BK47" s="53"/>
      <c r="BL47" s="16" t="s">
        <v>70</v>
      </c>
    </row>
    <row r="48" spans="1:64" ht="14.4" x14ac:dyDescent="0.2">
      <c r="J48" s="38" t="s">
        <v>63</v>
      </c>
      <c r="K48" s="93">
        <f>はじめに!D9</f>
        <v>0</v>
      </c>
      <c r="L48" s="94"/>
      <c r="M48" s="94"/>
      <c r="N48" s="94"/>
      <c r="O48" s="94"/>
      <c r="P48" s="16"/>
      <c r="Z48" s="38" t="s">
        <v>63</v>
      </c>
      <c r="AA48" s="93">
        <f>はじめに!D9</f>
        <v>0</v>
      </c>
      <c r="AB48" s="94"/>
      <c r="AC48" s="94"/>
      <c r="AD48" s="94"/>
      <c r="AE48" s="94"/>
      <c r="AF48" s="16"/>
      <c r="AP48" s="38" t="s">
        <v>63</v>
      </c>
      <c r="AQ48" s="93">
        <f>はじめに!D9</f>
        <v>0</v>
      </c>
      <c r="AR48" s="94"/>
      <c r="AS48" s="94"/>
      <c r="AT48" s="94"/>
      <c r="AU48" s="94"/>
      <c r="AV48" s="16"/>
      <c r="BF48" s="38" t="s">
        <v>63</v>
      </c>
      <c r="BG48" s="93">
        <f>はじめに!D9</f>
        <v>0</v>
      </c>
      <c r="BH48" s="94"/>
      <c r="BI48" s="94"/>
      <c r="BJ48" s="94"/>
      <c r="BK48" s="94"/>
      <c r="BL48" s="16"/>
    </row>
    <row r="49" spans="11:63" x14ac:dyDescent="0.2">
      <c r="K49" s="39"/>
      <c r="L49" s="39"/>
      <c r="M49" s="39"/>
      <c r="N49" s="39"/>
      <c r="O49" s="39"/>
      <c r="AA49" s="39"/>
      <c r="AB49" s="39"/>
      <c r="AC49" s="39"/>
      <c r="AD49" s="39"/>
      <c r="AE49" s="39"/>
      <c r="AQ49" s="39"/>
      <c r="AR49" s="39"/>
      <c r="AS49" s="39"/>
      <c r="AT49" s="39"/>
      <c r="AU49" s="39"/>
      <c r="BG49" s="39"/>
      <c r="BH49" s="39"/>
      <c r="BI49" s="39"/>
      <c r="BJ49" s="39"/>
      <c r="BK49" s="39"/>
    </row>
    <row r="76" spans="32:32" x14ac:dyDescent="0.2">
      <c r="AF76" s="13" t="s">
        <v>82</v>
      </c>
    </row>
  </sheetData>
  <mergeCells count="416">
    <mergeCell ref="K47:N47"/>
    <mergeCell ref="AA47:AD47"/>
    <mergeCell ref="AQ47:AT47"/>
    <mergeCell ref="BG47:BJ47"/>
    <mergeCell ref="K48:O48"/>
    <mergeCell ref="AA48:AE48"/>
    <mergeCell ref="AQ48:AU48"/>
    <mergeCell ref="BG48:BK48"/>
    <mergeCell ref="K45:O45"/>
    <mergeCell ref="AA45:AE45"/>
    <mergeCell ref="AQ45:AU45"/>
    <mergeCell ref="BG45:BK45"/>
    <mergeCell ref="K46:N46"/>
    <mergeCell ref="AA46:AD46"/>
    <mergeCell ref="AQ46:AT46"/>
    <mergeCell ref="BG46:BJ46"/>
    <mergeCell ref="B43:P43"/>
    <mergeCell ref="R43:AF43"/>
    <mergeCell ref="AH43:AV43"/>
    <mergeCell ref="AX43:BL43"/>
    <mergeCell ref="B44:P44"/>
    <mergeCell ref="R44:AF44"/>
    <mergeCell ref="AH44:AV44"/>
    <mergeCell ref="AX44:BL44"/>
    <mergeCell ref="AX39:BC40"/>
    <mergeCell ref="B42:P42"/>
    <mergeCell ref="R42:AF42"/>
    <mergeCell ref="AH42:AV42"/>
    <mergeCell ref="AX42:BL42"/>
    <mergeCell ref="B39:G40"/>
    <mergeCell ref="R39:W40"/>
    <mergeCell ref="AH39:AM40"/>
    <mergeCell ref="AX37:BC38"/>
    <mergeCell ref="B37:G38"/>
    <mergeCell ref="R37:W38"/>
    <mergeCell ref="AH37:AM38"/>
    <mergeCell ref="B34:P34"/>
    <mergeCell ref="R34:AF34"/>
    <mergeCell ref="AH34:AV34"/>
    <mergeCell ref="AX34:BL34"/>
    <mergeCell ref="AI33:AM33"/>
    <mergeCell ref="AQ33:AR33"/>
    <mergeCell ref="AS33:AU33"/>
    <mergeCell ref="AY33:BC33"/>
    <mergeCell ref="BG33:BH33"/>
    <mergeCell ref="BI33:BK33"/>
    <mergeCell ref="C33:G33"/>
    <mergeCell ref="K33:L33"/>
    <mergeCell ref="M33:O33"/>
    <mergeCell ref="S33:W33"/>
    <mergeCell ref="AA33:AB33"/>
    <mergeCell ref="AC33:AE33"/>
    <mergeCell ref="AI32:AM32"/>
    <mergeCell ref="AQ32:AR32"/>
    <mergeCell ref="AS32:AU32"/>
    <mergeCell ref="AY32:BC32"/>
    <mergeCell ref="BG32:BH32"/>
    <mergeCell ref="BI32:BK32"/>
    <mergeCell ref="C32:G32"/>
    <mergeCell ref="K32:L32"/>
    <mergeCell ref="M32:O32"/>
    <mergeCell ref="S32:W32"/>
    <mergeCell ref="AA32:AB32"/>
    <mergeCell ref="AC32:AE32"/>
    <mergeCell ref="AI31:AM31"/>
    <mergeCell ref="AQ31:AR31"/>
    <mergeCell ref="AS31:AU31"/>
    <mergeCell ref="AY31:BC31"/>
    <mergeCell ref="BG31:BH31"/>
    <mergeCell ref="BI31:BK31"/>
    <mergeCell ref="C31:G31"/>
    <mergeCell ref="K31:L31"/>
    <mergeCell ref="M31:O31"/>
    <mergeCell ref="S31:W31"/>
    <mergeCell ref="AA31:AB31"/>
    <mergeCell ref="AC31:AE31"/>
    <mergeCell ref="AI30:AM30"/>
    <mergeCell ref="AQ30:AR30"/>
    <mergeCell ref="AS30:AU30"/>
    <mergeCell ref="AY30:BC30"/>
    <mergeCell ref="BG30:BH30"/>
    <mergeCell ref="BI30:BK30"/>
    <mergeCell ref="C30:G30"/>
    <mergeCell ref="K30:L30"/>
    <mergeCell ref="M30:O30"/>
    <mergeCell ref="S30:W30"/>
    <mergeCell ref="AA30:AB30"/>
    <mergeCell ref="AC30:AE30"/>
    <mergeCell ref="AI29:AM29"/>
    <mergeCell ref="AQ29:AR29"/>
    <mergeCell ref="AS29:AU29"/>
    <mergeCell ref="AY29:BC29"/>
    <mergeCell ref="BG29:BH29"/>
    <mergeCell ref="BI29:BK29"/>
    <mergeCell ref="C29:G29"/>
    <mergeCell ref="K29:L29"/>
    <mergeCell ref="M29:O29"/>
    <mergeCell ref="S29:W29"/>
    <mergeCell ref="AA29:AB29"/>
    <mergeCell ref="AC29:AE29"/>
    <mergeCell ref="AI28:AM28"/>
    <mergeCell ref="AQ28:AR28"/>
    <mergeCell ref="AS28:AU28"/>
    <mergeCell ref="AY28:BC28"/>
    <mergeCell ref="BG28:BH28"/>
    <mergeCell ref="BI28:BK28"/>
    <mergeCell ref="C28:G28"/>
    <mergeCell ref="K28:L28"/>
    <mergeCell ref="M28:O28"/>
    <mergeCell ref="S28:W28"/>
    <mergeCell ref="AA28:AB28"/>
    <mergeCell ref="AC28:AE28"/>
    <mergeCell ref="AI27:AM27"/>
    <mergeCell ref="AQ27:AR27"/>
    <mergeCell ref="AS27:AU27"/>
    <mergeCell ref="AY27:BC27"/>
    <mergeCell ref="BG27:BH27"/>
    <mergeCell ref="BI27:BK27"/>
    <mergeCell ref="C27:G27"/>
    <mergeCell ref="K27:L27"/>
    <mergeCell ref="M27:O27"/>
    <mergeCell ref="S27:W27"/>
    <mergeCell ref="AA27:AB27"/>
    <mergeCell ref="AC27:AE27"/>
    <mergeCell ref="AI26:AM26"/>
    <mergeCell ref="AQ26:AR26"/>
    <mergeCell ref="AS26:AU26"/>
    <mergeCell ref="AY26:BC26"/>
    <mergeCell ref="BG26:BH26"/>
    <mergeCell ref="BI26:BK26"/>
    <mergeCell ref="C26:G26"/>
    <mergeCell ref="K26:L26"/>
    <mergeCell ref="M26:O26"/>
    <mergeCell ref="S26:W26"/>
    <mergeCell ref="AA26:AB26"/>
    <mergeCell ref="AC26:AE26"/>
    <mergeCell ref="AI25:AM25"/>
    <mergeCell ref="AQ25:AR25"/>
    <mergeCell ref="AS25:AU25"/>
    <mergeCell ref="AY25:BC25"/>
    <mergeCell ref="BG25:BH25"/>
    <mergeCell ref="BI25:BK25"/>
    <mergeCell ref="C25:G25"/>
    <mergeCell ref="K25:L25"/>
    <mergeCell ref="M25:O25"/>
    <mergeCell ref="S25:W25"/>
    <mergeCell ref="AA25:AB25"/>
    <mergeCell ref="AC25:AE25"/>
    <mergeCell ref="AI24:AM24"/>
    <mergeCell ref="AQ24:AR24"/>
    <mergeCell ref="AS24:AU24"/>
    <mergeCell ref="AY24:BC24"/>
    <mergeCell ref="BG24:BH24"/>
    <mergeCell ref="BI24:BK24"/>
    <mergeCell ref="C24:G24"/>
    <mergeCell ref="K24:L24"/>
    <mergeCell ref="M24:O24"/>
    <mergeCell ref="S24:W24"/>
    <mergeCell ref="AA24:AB24"/>
    <mergeCell ref="AC24:AE24"/>
    <mergeCell ref="AI23:AM23"/>
    <mergeCell ref="AQ23:AR23"/>
    <mergeCell ref="AS23:AU23"/>
    <mergeCell ref="AY23:BC23"/>
    <mergeCell ref="BG23:BH23"/>
    <mergeCell ref="BI23:BK23"/>
    <mergeCell ref="C23:G23"/>
    <mergeCell ref="K23:L23"/>
    <mergeCell ref="M23:O23"/>
    <mergeCell ref="S23:W23"/>
    <mergeCell ref="AA23:AB23"/>
    <mergeCell ref="AC23:AE23"/>
    <mergeCell ref="AI22:AM22"/>
    <mergeCell ref="AQ22:AR22"/>
    <mergeCell ref="AS22:AU22"/>
    <mergeCell ref="AY22:BC22"/>
    <mergeCell ref="BG22:BH22"/>
    <mergeCell ref="BI22:BK22"/>
    <mergeCell ref="C22:G22"/>
    <mergeCell ref="K22:L22"/>
    <mergeCell ref="M22:O22"/>
    <mergeCell ref="S22:W22"/>
    <mergeCell ref="AA22:AB22"/>
    <mergeCell ref="AC22:AE22"/>
    <mergeCell ref="AI21:AM21"/>
    <mergeCell ref="AQ21:AR21"/>
    <mergeCell ref="AS21:AU21"/>
    <mergeCell ref="AY21:BC21"/>
    <mergeCell ref="BG21:BH21"/>
    <mergeCell ref="BI21:BK21"/>
    <mergeCell ref="C21:G21"/>
    <mergeCell ref="K21:L21"/>
    <mergeCell ref="M21:O21"/>
    <mergeCell ref="S21:W21"/>
    <mergeCell ref="AA21:AB21"/>
    <mergeCell ref="AC21:AE21"/>
    <mergeCell ref="AI20:AM20"/>
    <mergeCell ref="AQ20:AR20"/>
    <mergeCell ref="AS20:AU20"/>
    <mergeCell ref="AY20:BC20"/>
    <mergeCell ref="BG20:BH20"/>
    <mergeCell ref="BI20:BK20"/>
    <mergeCell ref="C20:G20"/>
    <mergeCell ref="K20:L20"/>
    <mergeCell ref="M20:O20"/>
    <mergeCell ref="S20:W20"/>
    <mergeCell ref="AA20:AB20"/>
    <mergeCell ref="AC20:AE20"/>
    <mergeCell ref="AI19:AM19"/>
    <mergeCell ref="AQ19:AR19"/>
    <mergeCell ref="AS19:AU19"/>
    <mergeCell ref="AY19:BC19"/>
    <mergeCell ref="BG19:BH19"/>
    <mergeCell ref="BI19:BK19"/>
    <mergeCell ref="C19:G19"/>
    <mergeCell ref="K19:L19"/>
    <mergeCell ref="M19:O19"/>
    <mergeCell ref="S19:W19"/>
    <mergeCell ref="AA19:AB19"/>
    <mergeCell ref="AC19:AE19"/>
    <mergeCell ref="AI18:AM18"/>
    <mergeCell ref="AQ18:AR18"/>
    <mergeCell ref="AS18:AU18"/>
    <mergeCell ref="AY18:BC18"/>
    <mergeCell ref="BG18:BH18"/>
    <mergeCell ref="BI18:BK18"/>
    <mergeCell ref="C18:G18"/>
    <mergeCell ref="K18:L18"/>
    <mergeCell ref="M18:O18"/>
    <mergeCell ref="S18:W18"/>
    <mergeCell ref="AA18:AB18"/>
    <mergeCell ref="AC18:AE18"/>
    <mergeCell ref="AI17:AM17"/>
    <mergeCell ref="AQ17:AR17"/>
    <mergeCell ref="AS17:AU17"/>
    <mergeCell ref="AY17:BC17"/>
    <mergeCell ref="BG17:BH17"/>
    <mergeCell ref="BI17:BK17"/>
    <mergeCell ref="C17:G17"/>
    <mergeCell ref="K17:L17"/>
    <mergeCell ref="M17:O17"/>
    <mergeCell ref="S17:W17"/>
    <mergeCell ref="AA17:AB17"/>
    <mergeCell ref="AC17:AE17"/>
    <mergeCell ref="AI16:AM16"/>
    <mergeCell ref="AQ16:AR16"/>
    <mergeCell ref="AS16:AU16"/>
    <mergeCell ref="AY16:BC16"/>
    <mergeCell ref="BG16:BH16"/>
    <mergeCell ref="BI16:BK16"/>
    <mergeCell ref="C16:G16"/>
    <mergeCell ref="K16:L16"/>
    <mergeCell ref="M16:O16"/>
    <mergeCell ref="S16:W16"/>
    <mergeCell ref="AA16:AB16"/>
    <mergeCell ref="AC16:AE16"/>
    <mergeCell ref="AI15:AM15"/>
    <mergeCell ref="AQ15:AR15"/>
    <mergeCell ref="AS15:AU15"/>
    <mergeCell ref="AY15:BC15"/>
    <mergeCell ref="BG15:BH15"/>
    <mergeCell ref="BI15:BK15"/>
    <mergeCell ref="C15:G15"/>
    <mergeCell ref="K15:L15"/>
    <mergeCell ref="M15:O15"/>
    <mergeCell ref="S15:W15"/>
    <mergeCell ref="AA15:AB15"/>
    <mergeCell ref="AC15:AE15"/>
    <mergeCell ref="AI14:AM14"/>
    <mergeCell ref="AQ14:AR14"/>
    <mergeCell ref="AS14:AU14"/>
    <mergeCell ref="AY14:BC14"/>
    <mergeCell ref="BG14:BH14"/>
    <mergeCell ref="BI14:BK14"/>
    <mergeCell ref="C14:G14"/>
    <mergeCell ref="K14:L14"/>
    <mergeCell ref="M14:O14"/>
    <mergeCell ref="S14:W14"/>
    <mergeCell ref="AA14:AB14"/>
    <mergeCell ref="AC14:AE14"/>
    <mergeCell ref="AI13:AM13"/>
    <mergeCell ref="AQ13:AR13"/>
    <mergeCell ref="AS13:AU13"/>
    <mergeCell ref="AY13:BC13"/>
    <mergeCell ref="BG13:BH13"/>
    <mergeCell ref="BI13:BK13"/>
    <mergeCell ref="C13:G13"/>
    <mergeCell ref="K13:L13"/>
    <mergeCell ref="M13:O13"/>
    <mergeCell ref="S13:W13"/>
    <mergeCell ref="AA13:AB13"/>
    <mergeCell ref="AC13:AE13"/>
    <mergeCell ref="AI12:AM12"/>
    <mergeCell ref="AQ12:AR12"/>
    <mergeCell ref="AS12:AU12"/>
    <mergeCell ref="AY12:BC12"/>
    <mergeCell ref="BG12:BH12"/>
    <mergeCell ref="BI12:BK12"/>
    <mergeCell ref="C12:G12"/>
    <mergeCell ref="K12:L12"/>
    <mergeCell ref="M12:O12"/>
    <mergeCell ref="S12:W12"/>
    <mergeCell ref="AA12:AB12"/>
    <mergeCell ref="AC12:AE12"/>
    <mergeCell ref="AI11:AM11"/>
    <mergeCell ref="AQ11:AR11"/>
    <mergeCell ref="AS11:AU11"/>
    <mergeCell ref="AY11:BC11"/>
    <mergeCell ref="BG11:BH11"/>
    <mergeCell ref="BI11:BK11"/>
    <mergeCell ref="C11:G11"/>
    <mergeCell ref="K11:L11"/>
    <mergeCell ref="M11:O11"/>
    <mergeCell ref="S11:W11"/>
    <mergeCell ref="AA11:AB11"/>
    <mergeCell ref="AC11:AE11"/>
    <mergeCell ref="AI10:AM10"/>
    <mergeCell ref="AQ10:AR10"/>
    <mergeCell ref="AS10:AU10"/>
    <mergeCell ref="AY10:BC10"/>
    <mergeCell ref="BG10:BH10"/>
    <mergeCell ref="BI10:BK10"/>
    <mergeCell ref="C10:G10"/>
    <mergeCell ref="K10:L10"/>
    <mergeCell ref="M10:O10"/>
    <mergeCell ref="S10:W10"/>
    <mergeCell ref="AA10:AB10"/>
    <mergeCell ref="AC10:AE10"/>
    <mergeCell ref="AI9:AM9"/>
    <mergeCell ref="AQ9:AR9"/>
    <mergeCell ref="AS9:AU9"/>
    <mergeCell ref="AY9:BC9"/>
    <mergeCell ref="BG9:BH9"/>
    <mergeCell ref="BI9:BK9"/>
    <mergeCell ref="C9:G9"/>
    <mergeCell ref="K9:L9"/>
    <mergeCell ref="M9:O9"/>
    <mergeCell ref="S9:W9"/>
    <mergeCell ref="AA9:AB9"/>
    <mergeCell ref="AC9:AE9"/>
    <mergeCell ref="AI8:AM8"/>
    <mergeCell ref="AQ8:AR8"/>
    <mergeCell ref="AS8:AU8"/>
    <mergeCell ref="AY8:BC8"/>
    <mergeCell ref="BG8:BH8"/>
    <mergeCell ref="BI8:BK8"/>
    <mergeCell ref="C8:G8"/>
    <mergeCell ref="K8:L8"/>
    <mergeCell ref="M8:O8"/>
    <mergeCell ref="S8:W8"/>
    <mergeCell ref="AA8:AB8"/>
    <mergeCell ref="AC8:AE8"/>
    <mergeCell ref="AI7:AM7"/>
    <mergeCell ref="AQ7:AR7"/>
    <mergeCell ref="AS7:AU7"/>
    <mergeCell ref="AY7:BC7"/>
    <mergeCell ref="BG7:BH7"/>
    <mergeCell ref="BI7:BK7"/>
    <mergeCell ref="C7:G7"/>
    <mergeCell ref="K7:L7"/>
    <mergeCell ref="M7:O7"/>
    <mergeCell ref="S7:W7"/>
    <mergeCell ref="AA7:AB7"/>
    <mergeCell ref="AC7:AE7"/>
    <mergeCell ref="AI6:AM6"/>
    <mergeCell ref="AQ6:AR6"/>
    <mergeCell ref="AS6:AU6"/>
    <mergeCell ref="AY6:BC6"/>
    <mergeCell ref="BG6:BH6"/>
    <mergeCell ref="BI6:BK6"/>
    <mergeCell ref="C6:G6"/>
    <mergeCell ref="K6:L6"/>
    <mergeCell ref="M6:O6"/>
    <mergeCell ref="S6:W6"/>
    <mergeCell ref="AA6:AB6"/>
    <mergeCell ref="AC6:AE6"/>
    <mergeCell ref="AI5:AM5"/>
    <mergeCell ref="AQ5:AR5"/>
    <mergeCell ref="AS5:AU5"/>
    <mergeCell ref="AY5:BC5"/>
    <mergeCell ref="BG5:BH5"/>
    <mergeCell ref="BI5:BK5"/>
    <mergeCell ref="C5:G5"/>
    <mergeCell ref="K5:L5"/>
    <mergeCell ref="M5:O5"/>
    <mergeCell ref="S5:W5"/>
    <mergeCell ref="AA5:AB5"/>
    <mergeCell ref="AC5:AE5"/>
    <mergeCell ref="AI4:AM4"/>
    <mergeCell ref="AQ4:AR4"/>
    <mergeCell ref="AS4:AU4"/>
    <mergeCell ref="AY4:BC4"/>
    <mergeCell ref="BG4:BH4"/>
    <mergeCell ref="BI4:BK4"/>
    <mergeCell ref="C4:G4"/>
    <mergeCell ref="K4:L4"/>
    <mergeCell ref="M4:O4"/>
    <mergeCell ref="S4:W4"/>
    <mergeCell ref="AA4:AB4"/>
    <mergeCell ref="AC4:AE4"/>
    <mergeCell ref="AI3:AM3"/>
    <mergeCell ref="AQ3:AR3"/>
    <mergeCell ref="AS3:AU3"/>
    <mergeCell ref="AY3:BC3"/>
    <mergeCell ref="BG3:BH3"/>
    <mergeCell ref="BI3:BK3"/>
    <mergeCell ref="E1:K1"/>
    <mergeCell ref="U1:AA1"/>
    <mergeCell ref="AK1:AQ1"/>
    <mergeCell ref="BA1:BG1"/>
    <mergeCell ref="C3:G3"/>
    <mergeCell ref="K3:L3"/>
    <mergeCell ref="M3:O3"/>
    <mergeCell ref="S3:W3"/>
    <mergeCell ref="AA3:AB3"/>
    <mergeCell ref="AC3:AE3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FB7AD-9676-449B-96FB-EFF185311272}">
  <sheetPr>
    <tabColor rgb="FF00B050"/>
  </sheetPr>
  <dimension ref="A1:AF49"/>
  <sheetViews>
    <sheetView view="pageBreakPreview" zoomScale="60" zoomScaleNormal="100" workbookViewId="0">
      <selection activeCell="Y46" sqref="Y46:AF47"/>
    </sheetView>
  </sheetViews>
  <sheetFormatPr defaultRowHeight="13.2" x14ac:dyDescent="0.2"/>
  <cols>
    <col min="1" max="1" width="5" style="13" customWidth="1"/>
    <col min="2" max="2" width="11.21875" style="13" bestFit="1" customWidth="1"/>
    <col min="3" max="3" width="4.21875" style="13" bestFit="1" customWidth="1"/>
    <col min="4" max="4" width="5.21875" style="13" bestFit="1" customWidth="1"/>
    <col min="5" max="5" width="4.33203125" style="13" customWidth="1"/>
    <col min="6" max="6" width="4.109375" style="13" customWidth="1"/>
    <col min="7" max="7" width="7.44140625" style="13" customWidth="1"/>
    <col min="8" max="10" width="5.21875" style="13" bestFit="1" customWidth="1"/>
    <col min="11" max="11" width="6.44140625" style="13" bestFit="1" customWidth="1"/>
    <col min="12" max="12" width="6.21875" style="13" customWidth="1"/>
    <col min="13" max="13" width="7.44140625" style="13" customWidth="1"/>
    <col min="14" max="14" width="6.21875" style="13" customWidth="1"/>
    <col min="15" max="15" width="7.44140625" style="13" customWidth="1"/>
    <col min="16" max="16" width="9" style="13" bestFit="1" customWidth="1"/>
    <col min="17" max="17" width="5" style="13" customWidth="1"/>
    <col min="18" max="18" width="11.21875" style="13" bestFit="1" customWidth="1"/>
    <col min="19" max="19" width="4.21875" style="13" bestFit="1" customWidth="1"/>
    <col min="20" max="20" width="5.21875" style="13" bestFit="1" customWidth="1"/>
    <col min="21" max="21" width="4.33203125" style="13" customWidth="1"/>
    <col min="22" max="22" width="4.109375" style="13" customWidth="1"/>
    <col min="23" max="23" width="7.44140625" style="13" customWidth="1"/>
    <col min="24" max="26" width="5.21875" style="13" bestFit="1" customWidth="1"/>
    <col min="27" max="27" width="6.44140625" style="13" bestFit="1" customWidth="1"/>
    <col min="28" max="28" width="6.21875" style="13" customWidth="1"/>
    <col min="29" max="29" width="7.44140625" style="13" customWidth="1"/>
    <col min="30" max="30" width="6.21875" style="13" customWidth="1"/>
    <col min="31" max="31" width="7.44140625" style="13" customWidth="1"/>
    <col min="32" max="32" width="9" style="13" bestFit="1" customWidth="1"/>
    <col min="33" max="256" width="9" style="13"/>
    <col min="257" max="257" width="5" style="13" customWidth="1"/>
    <col min="258" max="258" width="11.21875" style="13" bestFit="1" customWidth="1"/>
    <col min="259" max="259" width="4.21875" style="13" bestFit="1" customWidth="1"/>
    <col min="260" max="260" width="5.21875" style="13" bestFit="1" customWidth="1"/>
    <col min="261" max="261" width="4.33203125" style="13" customWidth="1"/>
    <col min="262" max="262" width="4.109375" style="13" customWidth="1"/>
    <col min="263" max="263" width="7.44140625" style="13" customWidth="1"/>
    <col min="264" max="266" width="5.21875" style="13" bestFit="1" customWidth="1"/>
    <col min="267" max="267" width="6.44140625" style="13" bestFit="1" customWidth="1"/>
    <col min="268" max="268" width="6.21875" style="13" customWidth="1"/>
    <col min="269" max="269" width="7.44140625" style="13" customWidth="1"/>
    <col min="270" max="270" width="6.21875" style="13" customWidth="1"/>
    <col min="271" max="271" width="7.44140625" style="13" customWidth="1"/>
    <col min="272" max="272" width="9" style="13" bestFit="1" customWidth="1"/>
    <col min="273" max="512" width="9" style="13"/>
    <col min="513" max="513" width="5" style="13" customWidth="1"/>
    <col min="514" max="514" width="11.21875" style="13" bestFit="1" customWidth="1"/>
    <col min="515" max="515" width="4.21875" style="13" bestFit="1" customWidth="1"/>
    <col min="516" max="516" width="5.21875" style="13" bestFit="1" customWidth="1"/>
    <col min="517" max="517" width="4.33203125" style="13" customWidth="1"/>
    <col min="518" max="518" width="4.109375" style="13" customWidth="1"/>
    <col min="519" max="519" width="7.44140625" style="13" customWidth="1"/>
    <col min="520" max="522" width="5.21875" style="13" bestFit="1" customWidth="1"/>
    <col min="523" max="523" width="6.44140625" style="13" bestFit="1" customWidth="1"/>
    <col min="524" max="524" width="6.21875" style="13" customWidth="1"/>
    <col min="525" max="525" width="7.44140625" style="13" customWidth="1"/>
    <col min="526" max="526" width="6.21875" style="13" customWidth="1"/>
    <col min="527" max="527" width="7.44140625" style="13" customWidth="1"/>
    <col min="528" max="528" width="9" style="13" bestFit="1" customWidth="1"/>
    <col min="529" max="768" width="9" style="13"/>
    <col min="769" max="769" width="5" style="13" customWidth="1"/>
    <col min="770" max="770" width="11.21875" style="13" bestFit="1" customWidth="1"/>
    <col min="771" max="771" width="4.21875" style="13" bestFit="1" customWidth="1"/>
    <col min="772" max="772" width="5.21875" style="13" bestFit="1" customWidth="1"/>
    <col min="773" max="773" width="4.33203125" style="13" customWidth="1"/>
    <col min="774" max="774" width="4.109375" style="13" customWidth="1"/>
    <col min="775" max="775" width="7.44140625" style="13" customWidth="1"/>
    <col min="776" max="778" width="5.21875" style="13" bestFit="1" customWidth="1"/>
    <col min="779" max="779" width="6.44140625" style="13" bestFit="1" customWidth="1"/>
    <col min="780" max="780" width="6.21875" style="13" customWidth="1"/>
    <col min="781" max="781" width="7.44140625" style="13" customWidth="1"/>
    <col min="782" max="782" width="6.21875" style="13" customWidth="1"/>
    <col min="783" max="783" width="7.44140625" style="13" customWidth="1"/>
    <col min="784" max="784" width="9" style="13" bestFit="1" customWidth="1"/>
    <col min="785" max="1024" width="9" style="13"/>
    <col min="1025" max="1025" width="5" style="13" customWidth="1"/>
    <col min="1026" max="1026" width="11.21875" style="13" bestFit="1" customWidth="1"/>
    <col min="1027" max="1027" width="4.21875" style="13" bestFit="1" customWidth="1"/>
    <col min="1028" max="1028" width="5.21875" style="13" bestFit="1" customWidth="1"/>
    <col min="1029" max="1029" width="4.33203125" style="13" customWidth="1"/>
    <col min="1030" max="1030" width="4.109375" style="13" customWidth="1"/>
    <col min="1031" max="1031" width="7.44140625" style="13" customWidth="1"/>
    <col min="1032" max="1034" width="5.21875" style="13" bestFit="1" customWidth="1"/>
    <col min="1035" max="1035" width="6.44140625" style="13" bestFit="1" customWidth="1"/>
    <col min="1036" max="1036" width="6.21875" style="13" customWidth="1"/>
    <col min="1037" max="1037" width="7.44140625" style="13" customWidth="1"/>
    <col min="1038" max="1038" width="6.21875" style="13" customWidth="1"/>
    <col min="1039" max="1039" width="7.44140625" style="13" customWidth="1"/>
    <col min="1040" max="1040" width="9" style="13" bestFit="1" customWidth="1"/>
    <col min="1041" max="1280" width="9" style="13"/>
    <col min="1281" max="1281" width="5" style="13" customWidth="1"/>
    <col min="1282" max="1282" width="11.21875" style="13" bestFit="1" customWidth="1"/>
    <col min="1283" max="1283" width="4.21875" style="13" bestFit="1" customWidth="1"/>
    <col min="1284" max="1284" width="5.21875" style="13" bestFit="1" customWidth="1"/>
    <col min="1285" max="1285" width="4.33203125" style="13" customWidth="1"/>
    <col min="1286" max="1286" width="4.109375" style="13" customWidth="1"/>
    <col min="1287" max="1287" width="7.44140625" style="13" customWidth="1"/>
    <col min="1288" max="1290" width="5.21875" style="13" bestFit="1" customWidth="1"/>
    <col min="1291" max="1291" width="6.44140625" style="13" bestFit="1" customWidth="1"/>
    <col min="1292" max="1292" width="6.21875" style="13" customWidth="1"/>
    <col min="1293" max="1293" width="7.44140625" style="13" customWidth="1"/>
    <col min="1294" max="1294" width="6.21875" style="13" customWidth="1"/>
    <col min="1295" max="1295" width="7.44140625" style="13" customWidth="1"/>
    <col min="1296" max="1296" width="9" style="13" bestFit="1" customWidth="1"/>
    <col min="1297" max="1536" width="9" style="13"/>
    <col min="1537" max="1537" width="5" style="13" customWidth="1"/>
    <col min="1538" max="1538" width="11.21875" style="13" bestFit="1" customWidth="1"/>
    <col min="1539" max="1539" width="4.21875" style="13" bestFit="1" customWidth="1"/>
    <col min="1540" max="1540" width="5.21875" style="13" bestFit="1" customWidth="1"/>
    <col min="1541" max="1541" width="4.33203125" style="13" customWidth="1"/>
    <col min="1542" max="1542" width="4.109375" style="13" customWidth="1"/>
    <col min="1543" max="1543" width="7.44140625" style="13" customWidth="1"/>
    <col min="1544" max="1546" width="5.21875" style="13" bestFit="1" customWidth="1"/>
    <col min="1547" max="1547" width="6.44140625" style="13" bestFit="1" customWidth="1"/>
    <col min="1548" max="1548" width="6.21875" style="13" customWidth="1"/>
    <col min="1549" max="1549" width="7.44140625" style="13" customWidth="1"/>
    <col min="1550" max="1550" width="6.21875" style="13" customWidth="1"/>
    <col min="1551" max="1551" width="7.44140625" style="13" customWidth="1"/>
    <col min="1552" max="1552" width="9" style="13" bestFit="1" customWidth="1"/>
    <col min="1553" max="1792" width="9" style="13"/>
    <col min="1793" max="1793" width="5" style="13" customWidth="1"/>
    <col min="1794" max="1794" width="11.21875" style="13" bestFit="1" customWidth="1"/>
    <col min="1795" max="1795" width="4.21875" style="13" bestFit="1" customWidth="1"/>
    <col min="1796" max="1796" width="5.21875" style="13" bestFit="1" customWidth="1"/>
    <col min="1797" max="1797" width="4.33203125" style="13" customWidth="1"/>
    <col min="1798" max="1798" width="4.109375" style="13" customWidth="1"/>
    <col min="1799" max="1799" width="7.44140625" style="13" customWidth="1"/>
    <col min="1800" max="1802" width="5.21875" style="13" bestFit="1" customWidth="1"/>
    <col min="1803" max="1803" width="6.44140625" style="13" bestFit="1" customWidth="1"/>
    <col min="1804" max="1804" width="6.21875" style="13" customWidth="1"/>
    <col min="1805" max="1805" width="7.44140625" style="13" customWidth="1"/>
    <col min="1806" max="1806" width="6.21875" style="13" customWidth="1"/>
    <col min="1807" max="1807" width="7.44140625" style="13" customWidth="1"/>
    <col min="1808" max="1808" width="9" style="13" bestFit="1" customWidth="1"/>
    <col min="1809" max="2048" width="9" style="13"/>
    <col min="2049" max="2049" width="5" style="13" customWidth="1"/>
    <col min="2050" max="2050" width="11.21875" style="13" bestFit="1" customWidth="1"/>
    <col min="2051" max="2051" width="4.21875" style="13" bestFit="1" customWidth="1"/>
    <col min="2052" max="2052" width="5.21875" style="13" bestFit="1" customWidth="1"/>
    <col min="2053" max="2053" width="4.33203125" style="13" customWidth="1"/>
    <col min="2054" max="2054" width="4.109375" style="13" customWidth="1"/>
    <col min="2055" max="2055" width="7.44140625" style="13" customWidth="1"/>
    <col min="2056" max="2058" width="5.21875" style="13" bestFit="1" customWidth="1"/>
    <col min="2059" max="2059" width="6.44140625" style="13" bestFit="1" customWidth="1"/>
    <col min="2060" max="2060" width="6.21875" style="13" customWidth="1"/>
    <col min="2061" max="2061" width="7.44140625" style="13" customWidth="1"/>
    <col min="2062" max="2062" width="6.21875" style="13" customWidth="1"/>
    <col min="2063" max="2063" width="7.44140625" style="13" customWidth="1"/>
    <col min="2064" max="2064" width="9" style="13" bestFit="1" customWidth="1"/>
    <col min="2065" max="2304" width="9" style="13"/>
    <col min="2305" max="2305" width="5" style="13" customWidth="1"/>
    <col min="2306" max="2306" width="11.21875" style="13" bestFit="1" customWidth="1"/>
    <col min="2307" max="2307" width="4.21875" style="13" bestFit="1" customWidth="1"/>
    <col min="2308" max="2308" width="5.21875" style="13" bestFit="1" customWidth="1"/>
    <col min="2309" max="2309" width="4.33203125" style="13" customWidth="1"/>
    <col min="2310" max="2310" width="4.109375" style="13" customWidth="1"/>
    <col min="2311" max="2311" width="7.44140625" style="13" customWidth="1"/>
    <col min="2312" max="2314" width="5.21875" style="13" bestFit="1" customWidth="1"/>
    <col min="2315" max="2315" width="6.44140625" style="13" bestFit="1" customWidth="1"/>
    <col min="2316" max="2316" width="6.21875" style="13" customWidth="1"/>
    <col min="2317" max="2317" width="7.44140625" style="13" customWidth="1"/>
    <col min="2318" max="2318" width="6.21875" style="13" customWidth="1"/>
    <col min="2319" max="2319" width="7.44140625" style="13" customWidth="1"/>
    <col min="2320" max="2320" width="9" style="13" bestFit="1" customWidth="1"/>
    <col min="2321" max="2560" width="9" style="13"/>
    <col min="2561" max="2561" width="5" style="13" customWidth="1"/>
    <col min="2562" max="2562" width="11.21875" style="13" bestFit="1" customWidth="1"/>
    <col min="2563" max="2563" width="4.21875" style="13" bestFit="1" customWidth="1"/>
    <col min="2564" max="2564" width="5.21875" style="13" bestFit="1" customWidth="1"/>
    <col min="2565" max="2565" width="4.33203125" style="13" customWidth="1"/>
    <col min="2566" max="2566" width="4.109375" style="13" customWidth="1"/>
    <col min="2567" max="2567" width="7.44140625" style="13" customWidth="1"/>
    <col min="2568" max="2570" width="5.21875" style="13" bestFit="1" customWidth="1"/>
    <col min="2571" max="2571" width="6.44140625" style="13" bestFit="1" customWidth="1"/>
    <col min="2572" max="2572" width="6.21875" style="13" customWidth="1"/>
    <col min="2573" max="2573" width="7.44140625" style="13" customWidth="1"/>
    <col min="2574" max="2574" width="6.21875" style="13" customWidth="1"/>
    <col min="2575" max="2575" width="7.44140625" style="13" customWidth="1"/>
    <col min="2576" max="2576" width="9" style="13" bestFit="1" customWidth="1"/>
    <col min="2577" max="2816" width="9" style="13"/>
    <col min="2817" max="2817" width="5" style="13" customWidth="1"/>
    <col min="2818" max="2818" width="11.21875" style="13" bestFit="1" customWidth="1"/>
    <col min="2819" max="2819" width="4.21875" style="13" bestFit="1" customWidth="1"/>
    <col min="2820" max="2820" width="5.21875" style="13" bestFit="1" customWidth="1"/>
    <col min="2821" max="2821" width="4.33203125" style="13" customWidth="1"/>
    <col min="2822" max="2822" width="4.109375" style="13" customWidth="1"/>
    <col min="2823" max="2823" width="7.44140625" style="13" customWidth="1"/>
    <col min="2824" max="2826" width="5.21875" style="13" bestFit="1" customWidth="1"/>
    <col min="2827" max="2827" width="6.44140625" style="13" bestFit="1" customWidth="1"/>
    <col min="2828" max="2828" width="6.21875" style="13" customWidth="1"/>
    <col min="2829" max="2829" width="7.44140625" style="13" customWidth="1"/>
    <col min="2830" max="2830" width="6.21875" style="13" customWidth="1"/>
    <col min="2831" max="2831" width="7.44140625" style="13" customWidth="1"/>
    <col min="2832" max="2832" width="9" style="13" bestFit="1" customWidth="1"/>
    <col min="2833" max="3072" width="9" style="13"/>
    <col min="3073" max="3073" width="5" style="13" customWidth="1"/>
    <col min="3074" max="3074" width="11.21875" style="13" bestFit="1" customWidth="1"/>
    <col min="3075" max="3075" width="4.21875" style="13" bestFit="1" customWidth="1"/>
    <col min="3076" max="3076" width="5.21875" style="13" bestFit="1" customWidth="1"/>
    <col min="3077" max="3077" width="4.33203125" style="13" customWidth="1"/>
    <col min="3078" max="3078" width="4.109375" style="13" customWidth="1"/>
    <col min="3079" max="3079" width="7.44140625" style="13" customWidth="1"/>
    <col min="3080" max="3082" width="5.21875" style="13" bestFit="1" customWidth="1"/>
    <col min="3083" max="3083" width="6.44140625" style="13" bestFit="1" customWidth="1"/>
    <col min="3084" max="3084" width="6.21875" style="13" customWidth="1"/>
    <col min="3085" max="3085" width="7.44140625" style="13" customWidth="1"/>
    <col min="3086" max="3086" width="6.21875" style="13" customWidth="1"/>
    <col min="3087" max="3087" width="7.44140625" style="13" customWidth="1"/>
    <col min="3088" max="3088" width="9" style="13" bestFit="1" customWidth="1"/>
    <col min="3089" max="3328" width="9" style="13"/>
    <col min="3329" max="3329" width="5" style="13" customWidth="1"/>
    <col min="3330" max="3330" width="11.21875" style="13" bestFit="1" customWidth="1"/>
    <col min="3331" max="3331" width="4.21875" style="13" bestFit="1" customWidth="1"/>
    <col min="3332" max="3332" width="5.21875" style="13" bestFit="1" customWidth="1"/>
    <col min="3333" max="3333" width="4.33203125" style="13" customWidth="1"/>
    <col min="3334" max="3334" width="4.109375" style="13" customWidth="1"/>
    <col min="3335" max="3335" width="7.44140625" style="13" customWidth="1"/>
    <col min="3336" max="3338" width="5.21875" style="13" bestFit="1" customWidth="1"/>
    <col min="3339" max="3339" width="6.44140625" style="13" bestFit="1" customWidth="1"/>
    <col min="3340" max="3340" width="6.21875" style="13" customWidth="1"/>
    <col min="3341" max="3341" width="7.44140625" style="13" customWidth="1"/>
    <col min="3342" max="3342" width="6.21875" style="13" customWidth="1"/>
    <col min="3343" max="3343" width="7.44140625" style="13" customWidth="1"/>
    <col min="3344" max="3344" width="9" style="13" bestFit="1" customWidth="1"/>
    <col min="3345" max="3584" width="9" style="13"/>
    <col min="3585" max="3585" width="5" style="13" customWidth="1"/>
    <col min="3586" max="3586" width="11.21875" style="13" bestFit="1" customWidth="1"/>
    <col min="3587" max="3587" width="4.21875" style="13" bestFit="1" customWidth="1"/>
    <col min="3588" max="3588" width="5.21875" style="13" bestFit="1" customWidth="1"/>
    <col min="3589" max="3589" width="4.33203125" style="13" customWidth="1"/>
    <col min="3590" max="3590" width="4.109375" style="13" customWidth="1"/>
    <col min="3591" max="3591" width="7.44140625" style="13" customWidth="1"/>
    <col min="3592" max="3594" width="5.21875" style="13" bestFit="1" customWidth="1"/>
    <col min="3595" max="3595" width="6.44140625" style="13" bestFit="1" customWidth="1"/>
    <col min="3596" max="3596" width="6.21875" style="13" customWidth="1"/>
    <col min="3597" max="3597" width="7.44140625" style="13" customWidth="1"/>
    <col min="3598" max="3598" width="6.21875" style="13" customWidth="1"/>
    <col min="3599" max="3599" width="7.44140625" style="13" customWidth="1"/>
    <col min="3600" max="3600" width="9" style="13" bestFit="1" customWidth="1"/>
    <col min="3601" max="3840" width="9" style="13"/>
    <col min="3841" max="3841" width="5" style="13" customWidth="1"/>
    <col min="3842" max="3842" width="11.21875" style="13" bestFit="1" customWidth="1"/>
    <col min="3843" max="3843" width="4.21875" style="13" bestFit="1" customWidth="1"/>
    <col min="3844" max="3844" width="5.21875" style="13" bestFit="1" customWidth="1"/>
    <col min="3845" max="3845" width="4.33203125" style="13" customWidth="1"/>
    <col min="3846" max="3846" width="4.109375" style="13" customWidth="1"/>
    <col min="3847" max="3847" width="7.44140625" style="13" customWidth="1"/>
    <col min="3848" max="3850" width="5.21875" style="13" bestFit="1" customWidth="1"/>
    <col min="3851" max="3851" width="6.44140625" style="13" bestFit="1" customWidth="1"/>
    <col min="3852" max="3852" width="6.21875" style="13" customWidth="1"/>
    <col min="3853" max="3853" width="7.44140625" style="13" customWidth="1"/>
    <col min="3854" max="3854" width="6.21875" style="13" customWidth="1"/>
    <col min="3855" max="3855" width="7.44140625" style="13" customWidth="1"/>
    <col min="3856" max="3856" width="9" style="13" bestFit="1" customWidth="1"/>
    <col min="3857" max="4096" width="9" style="13"/>
    <col min="4097" max="4097" width="5" style="13" customWidth="1"/>
    <col min="4098" max="4098" width="11.21875" style="13" bestFit="1" customWidth="1"/>
    <col min="4099" max="4099" width="4.21875" style="13" bestFit="1" customWidth="1"/>
    <col min="4100" max="4100" width="5.21875" style="13" bestFit="1" customWidth="1"/>
    <col min="4101" max="4101" width="4.33203125" style="13" customWidth="1"/>
    <col min="4102" max="4102" width="4.109375" style="13" customWidth="1"/>
    <col min="4103" max="4103" width="7.44140625" style="13" customWidth="1"/>
    <col min="4104" max="4106" width="5.21875" style="13" bestFit="1" customWidth="1"/>
    <col min="4107" max="4107" width="6.44140625" style="13" bestFit="1" customWidth="1"/>
    <col min="4108" max="4108" width="6.21875" style="13" customWidth="1"/>
    <col min="4109" max="4109" width="7.44140625" style="13" customWidth="1"/>
    <col min="4110" max="4110" width="6.21875" style="13" customWidth="1"/>
    <col min="4111" max="4111" width="7.44140625" style="13" customWidth="1"/>
    <col min="4112" max="4112" width="9" style="13" bestFit="1" customWidth="1"/>
    <col min="4113" max="4352" width="9" style="13"/>
    <col min="4353" max="4353" width="5" style="13" customWidth="1"/>
    <col min="4354" max="4354" width="11.21875" style="13" bestFit="1" customWidth="1"/>
    <col min="4355" max="4355" width="4.21875" style="13" bestFit="1" customWidth="1"/>
    <col min="4356" max="4356" width="5.21875" style="13" bestFit="1" customWidth="1"/>
    <col min="4357" max="4357" width="4.33203125" style="13" customWidth="1"/>
    <col min="4358" max="4358" width="4.109375" style="13" customWidth="1"/>
    <col min="4359" max="4359" width="7.44140625" style="13" customWidth="1"/>
    <col min="4360" max="4362" width="5.21875" style="13" bestFit="1" customWidth="1"/>
    <col min="4363" max="4363" width="6.44140625" style="13" bestFit="1" customWidth="1"/>
    <col min="4364" max="4364" width="6.21875" style="13" customWidth="1"/>
    <col min="4365" max="4365" width="7.44140625" style="13" customWidth="1"/>
    <col min="4366" max="4366" width="6.21875" style="13" customWidth="1"/>
    <col min="4367" max="4367" width="7.44140625" style="13" customWidth="1"/>
    <col min="4368" max="4368" width="9" style="13" bestFit="1" customWidth="1"/>
    <col min="4369" max="4608" width="9" style="13"/>
    <col min="4609" max="4609" width="5" style="13" customWidth="1"/>
    <col min="4610" max="4610" width="11.21875" style="13" bestFit="1" customWidth="1"/>
    <col min="4611" max="4611" width="4.21875" style="13" bestFit="1" customWidth="1"/>
    <col min="4612" max="4612" width="5.21875" style="13" bestFit="1" customWidth="1"/>
    <col min="4613" max="4613" width="4.33203125" style="13" customWidth="1"/>
    <col min="4614" max="4614" width="4.109375" style="13" customWidth="1"/>
    <col min="4615" max="4615" width="7.44140625" style="13" customWidth="1"/>
    <col min="4616" max="4618" width="5.21875" style="13" bestFit="1" customWidth="1"/>
    <col min="4619" max="4619" width="6.44140625" style="13" bestFit="1" customWidth="1"/>
    <col min="4620" max="4620" width="6.21875" style="13" customWidth="1"/>
    <col min="4621" max="4621" width="7.44140625" style="13" customWidth="1"/>
    <col min="4622" max="4622" width="6.21875" style="13" customWidth="1"/>
    <col min="4623" max="4623" width="7.44140625" style="13" customWidth="1"/>
    <col min="4624" max="4624" width="9" style="13" bestFit="1" customWidth="1"/>
    <col min="4625" max="4864" width="9" style="13"/>
    <col min="4865" max="4865" width="5" style="13" customWidth="1"/>
    <col min="4866" max="4866" width="11.21875" style="13" bestFit="1" customWidth="1"/>
    <col min="4867" max="4867" width="4.21875" style="13" bestFit="1" customWidth="1"/>
    <col min="4868" max="4868" width="5.21875" style="13" bestFit="1" customWidth="1"/>
    <col min="4869" max="4869" width="4.33203125" style="13" customWidth="1"/>
    <col min="4870" max="4870" width="4.109375" style="13" customWidth="1"/>
    <col min="4871" max="4871" width="7.44140625" style="13" customWidth="1"/>
    <col min="4872" max="4874" width="5.21875" style="13" bestFit="1" customWidth="1"/>
    <col min="4875" max="4875" width="6.44140625" style="13" bestFit="1" customWidth="1"/>
    <col min="4876" max="4876" width="6.21875" style="13" customWidth="1"/>
    <col min="4877" max="4877" width="7.44140625" style="13" customWidth="1"/>
    <col min="4878" max="4878" width="6.21875" style="13" customWidth="1"/>
    <col min="4879" max="4879" width="7.44140625" style="13" customWidth="1"/>
    <col min="4880" max="4880" width="9" style="13" bestFit="1" customWidth="1"/>
    <col min="4881" max="5120" width="9" style="13"/>
    <col min="5121" max="5121" width="5" style="13" customWidth="1"/>
    <col min="5122" max="5122" width="11.21875" style="13" bestFit="1" customWidth="1"/>
    <col min="5123" max="5123" width="4.21875" style="13" bestFit="1" customWidth="1"/>
    <col min="5124" max="5124" width="5.21875" style="13" bestFit="1" customWidth="1"/>
    <col min="5125" max="5125" width="4.33203125" style="13" customWidth="1"/>
    <col min="5126" max="5126" width="4.109375" style="13" customWidth="1"/>
    <col min="5127" max="5127" width="7.44140625" style="13" customWidth="1"/>
    <col min="5128" max="5130" width="5.21875" style="13" bestFit="1" customWidth="1"/>
    <col min="5131" max="5131" width="6.44140625" style="13" bestFit="1" customWidth="1"/>
    <col min="5132" max="5132" width="6.21875" style="13" customWidth="1"/>
    <col min="5133" max="5133" width="7.44140625" style="13" customWidth="1"/>
    <col min="5134" max="5134" width="6.21875" style="13" customWidth="1"/>
    <col min="5135" max="5135" width="7.44140625" style="13" customWidth="1"/>
    <col min="5136" max="5136" width="9" style="13" bestFit="1" customWidth="1"/>
    <col min="5137" max="5376" width="9" style="13"/>
    <col min="5377" max="5377" width="5" style="13" customWidth="1"/>
    <col min="5378" max="5378" width="11.21875" style="13" bestFit="1" customWidth="1"/>
    <col min="5379" max="5379" width="4.21875" style="13" bestFit="1" customWidth="1"/>
    <col min="5380" max="5380" width="5.21875" style="13" bestFit="1" customWidth="1"/>
    <col min="5381" max="5381" width="4.33203125" style="13" customWidth="1"/>
    <col min="5382" max="5382" width="4.109375" style="13" customWidth="1"/>
    <col min="5383" max="5383" width="7.44140625" style="13" customWidth="1"/>
    <col min="5384" max="5386" width="5.21875" style="13" bestFit="1" customWidth="1"/>
    <col min="5387" max="5387" width="6.44140625" style="13" bestFit="1" customWidth="1"/>
    <col min="5388" max="5388" width="6.21875" style="13" customWidth="1"/>
    <col min="5389" max="5389" width="7.44140625" style="13" customWidth="1"/>
    <col min="5390" max="5390" width="6.21875" style="13" customWidth="1"/>
    <col min="5391" max="5391" width="7.44140625" style="13" customWidth="1"/>
    <col min="5392" max="5392" width="9" style="13" bestFit="1" customWidth="1"/>
    <col min="5393" max="5632" width="9" style="13"/>
    <col min="5633" max="5633" width="5" style="13" customWidth="1"/>
    <col min="5634" max="5634" width="11.21875" style="13" bestFit="1" customWidth="1"/>
    <col min="5635" max="5635" width="4.21875" style="13" bestFit="1" customWidth="1"/>
    <col min="5636" max="5636" width="5.21875" style="13" bestFit="1" customWidth="1"/>
    <col min="5637" max="5637" width="4.33203125" style="13" customWidth="1"/>
    <col min="5638" max="5638" width="4.109375" style="13" customWidth="1"/>
    <col min="5639" max="5639" width="7.44140625" style="13" customWidth="1"/>
    <col min="5640" max="5642" width="5.21875" style="13" bestFit="1" customWidth="1"/>
    <col min="5643" max="5643" width="6.44140625" style="13" bestFit="1" customWidth="1"/>
    <col min="5644" max="5644" width="6.21875" style="13" customWidth="1"/>
    <col min="5645" max="5645" width="7.44140625" style="13" customWidth="1"/>
    <col min="5646" max="5646" width="6.21875" style="13" customWidth="1"/>
    <col min="5647" max="5647" width="7.44140625" style="13" customWidth="1"/>
    <col min="5648" max="5648" width="9" style="13" bestFit="1" customWidth="1"/>
    <col min="5649" max="5888" width="9" style="13"/>
    <col min="5889" max="5889" width="5" style="13" customWidth="1"/>
    <col min="5890" max="5890" width="11.21875" style="13" bestFit="1" customWidth="1"/>
    <col min="5891" max="5891" width="4.21875" style="13" bestFit="1" customWidth="1"/>
    <col min="5892" max="5892" width="5.21875" style="13" bestFit="1" customWidth="1"/>
    <col min="5893" max="5893" width="4.33203125" style="13" customWidth="1"/>
    <col min="5894" max="5894" width="4.109375" style="13" customWidth="1"/>
    <col min="5895" max="5895" width="7.44140625" style="13" customWidth="1"/>
    <col min="5896" max="5898" width="5.21875" style="13" bestFit="1" customWidth="1"/>
    <col min="5899" max="5899" width="6.44140625" style="13" bestFit="1" customWidth="1"/>
    <col min="5900" max="5900" width="6.21875" style="13" customWidth="1"/>
    <col min="5901" max="5901" width="7.44140625" style="13" customWidth="1"/>
    <col min="5902" max="5902" width="6.21875" style="13" customWidth="1"/>
    <col min="5903" max="5903" width="7.44140625" style="13" customWidth="1"/>
    <col min="5904" max="5904" width="9" style="13" bestFit="1" customWidth="1"/>
    <col min="5905" max="6144" width="9" style="13"/>
    <col min="6145" max="6145" width="5" style="13" customWidth="1"/>
    <col min="6146" max="6146" width="11.21875" style="13" bestFit="1" customWidth="1"/>
    <col min="6147" max="6147" width="4.21875" style="13" bestFit="1" customWidth="1"/>
    <col min="6148" max="6148" width="5.21875" style="13" bestFit="1" customWidth="1"/>
    <col min="6149" max="6149" width="4.33203125" style="13" customWidth="1"/>
    <col min="6150" max="6150" width="4.109375" style="13" customWidth="1"/>
    <col min="6151" max="6151" width="7.44140625" style="13" customWidth="1"/>
    <col min="6152" max="6154" width="5.21875" style="13" bestFit="1" customWidth="1"/>
    <col min="6155" max="6155" width="6.44140625" style="13" bestFit="1" customWidth="1"/>
    <col min="6156" max="6156" width="6.21875" style="13" customWidth="1"/>
    <col min="6157" max="6157" width="7.44140625" style="13" customWidth="1"/>
    <col min="6158" max="6158" width="6.21875" style="13" customWidth="1"/>
    <col min="6159" max="6159" width="7.44140625" style="13" customWidth="1"/>
    <col min="6160" max="6160" width="9" style="13" bestFit="1" customWidth="1"/>
    <col min="6161" max="6400" width="9" style="13"/>
    <col min="6401" max="6401" width="5" style="13" customWidth="1"/>
    <col min="6402" max="6402" width="11.21875" style="13" bestFit="1" customWidth="1"/>
    <col min="6403" max="6403" width="4.21875" style="13" bestFit="1" customWidth="1"/>
    <col min="6404" max="6404" width="5.21875" style="13" bestFit="1" customWidth="1"/>
    <col min="6405" max="6405" width="4.33203125" style="13" customWidth="1"/>
    <col min="6406" max="6406" width="4.109375" style="13" customWidth="1"/>
    <col min="6407" max="6407" width="7.44140625" style="13" customWidth="1"/>
    <col min="6408" max="6410" width="5.21875" style="13" bestFit="1" customWidth="1"/>
    <col min="6411" max="6411" width="6.44140625" style="13" bestFit="1" customWidth="1"/>
    <col min="6412" max="6412" width="6.21875" style="13" customWidth="1"/>
    <col min="6413" max="6413" width="7.44140625" style="13" customWidth="1"/>
    <col min="6414" max="6414" width="6.21875" style="13" customWidth="1"/>
    <col min="6415" max="6415" width="7.44140625" style="13" customWidth="1"/>
    <col min="6416" max="6416" width="9" style="13" bestFit="1" customWidth="1"/>
    <col min="6417" max="6656" width="9" style="13"/>
    <col min="6657" max="6657" width="5" style="13" customWidth="1"/>
    <col min="6658" max="6658" width="11.21875" style="13" bestFit="1" customWidth="1"/>
    <col min="6659" max="6659" width="4.21875" style="13" bestFit="1" customWidth="1"/>
    <col min="6660" max="6660" width="5.21875" style="13" bestFit="1" customWidth="1"/>
    <col min="6661" max="6661" width="4.33203125" style="13" customWidth="1"/>
    <col min="6662" max="6662" width="4.109375" style="13" customWidth="1"/>
    <col min="6663" max="6663" width="7.44140625" style="13" customWidth="1"/>
    <col min="6664" max="6666" width="5.21875" style="13" bestFit="1" customWidth="1"/>
    <col min="6667" max="6667" width="6.44140625" style="13" bestFit="1" customWidth="1"/>
    <col min="6668" max="6668" width="6.21875" style="13" customWidth="1"/>
    <col min="6669" max="6669" width="7.44140625" style="13" customWidth="1"/>
    <col min="6670" max="6670" width="6.21875" style="13" customWidth="1"/>
    <col min="6671" max="6671" width="7.44140625" style="13" customWidth="1"/>
    <col min="6672" max="6672" width="9" style="13" bestFit="1" customWidth="1"/>
    <col min="6673" max="6912" width="9" style="13"/>
    <col min="6913" max="6913" width="5" style="13" customWidth="1"/>
    <col min="6914" max="6914" width="11.21875" style="13" bestFit="1" customWidth="1"/>
    <col min="6915" max="6915" width="4.21875" style="13" bestFit="1" customWidth="1"/>
    <col min="6916" max="6916" width="5.21875" style="13" bestFit="1" customWidth="1"/>
    <col min="6917" max="6917" width="4.33203125" style="13" customWidth="1"/>
    <col min="6918" max="6918" width="4.109375" style="13" customWidth="1"/>
    <col min="6919" max="6919" width="7.44140625" style="13" customWidth="1"/>
    <col min="6920" max="6922" width="5.21875" style="13" bestFit="1" customWidth="1"/>
    <col min="6923" max="6923" width="6.44140625" style="13" bestFit="1" customWidth="1"/>
    <col min="6924" max="6924" width="6.21875" style="13" customWidth="1"/>
    <col min="6925" max="6925" width="7.44140625" style="13" customWidth="1"/>
    <col min="6926" max="6926" width="6.21875" style="13" customWidth="1"/>
    <col min="6927" max="6927" width="7.44140625" style="13" customWidth="1"/>
    <col min="6928" max="6928" width="9" style="13" bestFit="1" customWidth="1"/>
    <col min="6929" max="7168" width="9" style="13"/>
    <col min="7169" max="7169" width="5" style="13" customWidth="1"/>
    <col min="7170" max="7170" width="11.21875" style="13" bestFit="1" customWidth="1"/>
    <col min="7171" max="7171" width="4.21875" style="13" bestFit="1" customWidth="1"/>
    <col min="7172" max="7172" width="5.21875" style="13" bestFit="1" customWidth="1"/>
    <col min="7173" max="7173" width="4.33203125" style="13" customWidth="1"/>
    <col min="7174" max="7174" width="4.109375" style="13" customWidth="1"/>
    <col min="7175" max="7175" width="7.44140625" style="13" customWidth="1"/>
    <col min="7176" max="7178" width="5.21875" style="13" bestFit="1" customWidth="1"/>
    <col min="7179" max="7179" width="6.44140625" style="13" bestFit="1" customWidth="1"/>
    <col min="7180" max="7180" width="6.21875" style="13" customWidth="1"/>
    <col min="7181" max="7181" width="7.44140625" style="13" customWidth="1"/>
    <col min="7182" max="7182" width="6.21875" style="13" customWidth="1"/>
    <col min="7183" max="7183" width="7.44140625" style="13" customWidth="1"/>
    <col min="7184" max="7184" width="9" style="13" bestFit="1" customWidth="1"/>
    <col min="7185" max="7424" width="9" style="13"/>
    <col min="7425" max="7425" width="5" style="13" customWidth="1"/>
    <col min="7426" max="7426" width="11.21875" style="13" bestFit="1" customWidth="1"/>
    <col min="7427" max="7427" width="4.21875" style="13" bestFit="1" customWidth="1"/>
    <col min="7428" max="7428" width="5.21875" style="13" bestFit="1" customWidth="1"/>
    <col min="7429" max="7429" width="4.33203125" style="13" customWidth="1"/>
    <col min="7430" max="7430" width="4.109375" style="13" customWidth="1"/>
    <col min="7431" max="7431" width="7.44140625" style="13" customWidth="1"/>
    <col min="7432" max="7434" width="5.21875" style="13" bestFit="1" customWidth="1"/>
    <col min="7435" max="7435" width="6.44140625" style="13" bestFit="1" customWidth="1"/>
    <col min="7436" max="7436" width="6.21875" style="13" customWidth="1"/>
    <col min="7437" max="7437" width="7.44140625" style="13" customWidth="1"/>
    <col min="7438" max="7438" width="6.21875" style="13" customWidth="1"/>
    <col min="7439" max="7439" width="7.44140625" style="13" customWidth="1"/>
    <col min="7440" max="7440" width="9" style="13" bestFit="1" customWidth="1"/>
    <col min="7441" max="7680" width="9" style="13"/>
    <col min="7681" max="7681" width="5" style="13" customWidth="1"/>
    <col min="7682" max="7682" width="11.21875" style="13" bestFit="1" customWidth="1"/>
    <col min="7683" max="7683" width="4.21875" style="13" bestFit="1" customWidth="1"/>
    <col min="7684" max="7684" width="5.21875" style="13" bestFit="1" customWidth="1"/>
    <col min="7685" max="7685" width="4.33203125" style="13" customWidth="1"/>
    <col min="7686" max="7686" width="4.109375" style="13" customWidth="1"/>
    <col min="7687" max="7687" width="7.44140625" style="13" customWidth="1"/>
    <col min="7688" max="7690" width="5.21875" style="13" bestFit="1" customWidth="1"/>
    <col min="7691" max="7691" width="6.44140625" style="13" bestFit="1" customWidth="1"/>
    <col min="7692" max="7692" width="6.21875" style="13" customWidth="1"/>
    <col min="7693" max="7693" width="7.44140625" style="13" customWidth="1"/>
    <col min="7694" max="7694" width="6.21875" style="13" customWidth="1"/>
    <col min="7695" max="7695" width="7.44140625" style="13" customWidth="1"/>
    <col min="7696" max="7696" width="9" style="13" bestFit="1" customWidth="1"/>
    <col min="7697" max="7936" width="9" style="13"/>
    <col min="7937" max="7937" width="5" style="13" customWidth="1"/>
    <col min="7938" max="7938" width="11.21875" style="13" bestFit="1" customWidth="1"/>
    <col min="7939" max="7939" width="4.21875" style="13" bestFit="1" customWidth="1"/>
    <col min="7940" max="7940" width="5.21875" style="13" bestFit="1" customWidth="1"/>
    <col min="7941" max="7941" width="4.33203125" style="13" customWidth="1"/>
    <col min="7942" max="7942" width="4.109375" style="13" customWidth="1"/>
    <col min="7943" max="7943" width="7.44140625" style="13" customWidth="1"/>
    <col min="7944" max="7946" width="5.21875" style="13" bestFit="1" customWidth="1"/>
    <col min="7947" max="7947" width="6.44140625" style="13" bestFit="1" customWidth="1"/>
    <col min="7948" max="7948" width="6.21875" style="13" customWidth="1"/>
    <col min="7949" max="7949" width="7.44140625" style="13" customWidth="1"/>
    <col min="7950" max="7950" width="6.21875" style="13" customWidth="1"/>
    <col min="7951" max="7951" width="7.44140625" style="13" customWidth="1"/>
    <col min="7952" max="7952" width="9" style="13" bestFit="1" customWidth="1"/>
    <col min="7953" max="8192" width="9" style="13"/>
    <col min="8193" max="8193" width="5" style="13" customWidth="1"/>
    <col min="8194" max="8194" width="11.21875" style="13" bestFit="1" customWidth="1"/>
    <col min="8195" max="8195" width="4.21875" style="13" bestFit="1" customWidth="1"/>
    <col min="8196" max="8196" width="5.21875" style="13" bestFit="1" customWidth="1"/>
    <col min="8197" max="8197" width="4.33203125" style="13" customWidth="1"/>
    <col min="8198" max="8198" width="4.109375" style="13" customWidth="1"/>
    <col min="8199" max="8199" width="7.44140625" style="13" customWidth="1"/>
    <col min="8200" max="8202" width="5.21875" style="13" bestFit="1" customWidth="1"/>
    <col min="8203" max="8203" width="6.44140625" style="13" bestFit="1" customWidth="1"/>
    <col min="8204" max="8204" width="6.21875" style="13" customWidth="1"/>
    <col min="8205" max="8205" width="7.44140625" style="13" customWidth="1"/>
    <col min="8206" max="8206" width="6.21875" style="13" customWidth="1"/>
    <col min="8207" max="8207" width="7.44140625" style="13" customWidth="1"/>
    <col min="8208" max="8208" width="9" style="13" bestFit="1" customWidth="1"/>
    <col min="8209" max="8448" width="9" style="13"/>
    <col min="8449" max="8449" width="5" style="13" customWidth="1"/>
    <col min="8450" max="8450" width="11.21875" style="13" bestFit="1" customWidth="1"/>
    <col min="8451" max="8451" width="4.21875" style="13" bestFit="1" customWidth="1"/>
    <col min="8452" max="8452" width="5.21875" style="13" bestFit="1" customWidth="1"/>
    <col min="8453" max="8453" width="4.33203125" style="13" customWidth="1"/>
    <col min="8454" max="8454" width="4.109375" style="13" customWidth="1"/>
    <col min="8455" max="8455" width="7.44140625" style="13" customWidth="1"/>
    <col min="8456" max="8458" width="5.21875" style="13" bestFit="1" customWidth="1"/>
    <col min="8459" max="8459" width="6.44140625" style="13" bestFit="1" customWidth="1"/>
    <col min="8460" max="8460" width="6.21875" style="13" customWidth="1"/>
    <col min="8461" max="8461" width="7.44140625" style="13" customWidth="1"/>
    <col min="8462" max="8462" width="6.21875" style="13" customWidth="1"/>
    <col min="8463" max="8463" width="7.44140625" style="13" customWidth="1"/>
    <col min="8464" max="8464" width="9" style="13" bestFit="1" customWidth="1"/>
    <col min="8465" max="8704" width="9" style="13"/>
    <col min="8705" max="8705" width="5" style="13" customWidth="1"/>
    <col min="8706" max="8706" width="11.21875" style="13" bestFit="1" customWidth="1"/>
    <col min="8707" max="8707" width="4.21875" style="13" bestFit="1" customWidth="1"/>
    <col min="8708" max="8708" width="5.21875" style="13" bestFit="1" customWidth="1"/>
    <col min="8709" max="8709" width="4.33203125" style="13" customWidth="1"/>
    <col min="8710" max="8710" width="4.109375" style="13" customWidth="1"/>
    <col min="8711" max="8711" width="7.44140625" style="13" customWidth="1"/>
    <col min="8712" max="8714" width="5.21875" style="13" bestFit="1" customWidth="1"/>
    <col min="8715" max="8715" width="6.44140625" style="13" bestFit="1" customWidth="1"/>
    <col min="8716" max="8716" width="6.21875" style="13" customWidth="1"/>
    <col min="8717" max="8717" width="7.44140625" style="13" customWidth="1"/>
    <col min="8718" max="8718" width="6.21875" style="13" customWidth="1"/>
    <col min="8719" max="8719" width="7.44140625" style="13" customWidth="1"/>
    <col min="8720" max="8720" width="9" style="13" bestFit="1" customWidth="1"/>
    <col min="8721" max="8960" width="9" style="13"/>
    <col min="8961" max="8961" width="5" style="13" customWidth="1"/>
    <col min="8962" max="8962" width="11.21875" style="13" bestFit="1" customWidth="1"/>
    <col min="8963" max="8963" width="4.21875" style="13" bestFit="1" customWidth="1"/>
    <col min="8964" max="8964" width="5.21875" style="13" bestFit="1" customWidth="1"/>
    <col min="8965" max="8965" width="4.33203125" style="13" customWidth="1"/>
    <col min="8966" max="8966" width="4.109375" style="13" customWidth="1"/>
    <col min="8967" max="8967" width="7.44140625" style="13" customWidth="1"/>
    <col min="8968" max="8970" width="5.21875" style="13" bestFit="1" customWidth="1"/>
    <col min="8971" max="8971" width="6.44140625" style="13" bestFit="1" customWidth="1"/>
    <col min="8972" max="8972" width="6.21875" style="13" customWidth="1"/>
    <col min="8973" max="8973" width="7.44140625" style="13" customWidth="1"/>
    <col min="8974" max="8974" width="6.21875" style="13" customWidth="1"/>
    <col min="8975" max="8975" width="7.44140625" style="13" customWidth="1"/>
    <col min="8976" max="8976" width="9" style="13" bestFit="1" customWidth="1"/>
    <col min="8977" max="9216" width="9" style="13"/>
    <col min="9217" max="9217" width="5" style="13" customWidth="1"/>
    <col min="9218" max="9218" width="11.21875" style="13" bestFit="1" customWidth="1"/>
    <col min="9219" max="9219" width="4.21875" style="13" bestFit="1" customWidth="1"/>
    <col min="9220" max="9220" width="5.21875" style="13" bestFit="1" customWidth="1"/>
    <col min="9221" max="9221" width="4.33203125" style="13" customWidth="1"/>
    <col min="9222" max="9222" width="4.109375" style="13" customWidth="1"/>
    <col min="9223" max="9223" width="7.44140625" style="13" customWidth="1"/>
    <col min="9224" max="9226" width="5.21875" style="13" bestFit="1" customWidth="1"/>
    <col min="9227" max="9227" width="6.44140625" style="13" bestFit="1" customWidth="1"/>
    <col min="9228" max="9228" width="6.21875" style="13" customWidth="1"/>
    <col min="9229" max="9229" width="7.44140625" style="13" customWidth="1"/>
    <col min="9230" max="9230" width="6.21875" style="13" customWidth="1"/>
    <col min="9231" max="9231" width="7.44140625" style="13" customWidth="1"/>
    <col min="9232" max="9232" width="9" style="13" bestFit="1" customWidth="1"/>
    <col min="9233" max="9472" width="9" style="13"/>
    <col min="9473" max="9473" width="5" style="13" customWidth="1"/>
    <col min="9474" max="9474" width="11.21875" style="13" bestFit="1" customWidth="1"/>
    <col min="9475" max="9475" width="4.21875" style="13" bestFit="1" customWidth="1"/>
    <col min="9476" max="9476" width="5.21875" style="13" bestFit="1" customWidth="1"/>
    <col min="9477" max="9477" width="4.33203125" style="13" customWidth="1"/>
    <col min="9478" max="9478" width="4.109375" style="13" customWidth="1"/>
    <col min="9479" max="9479" width="7.44140625" style="13" customWidth="1"/>
    <col min="9480" max="9482" width="5.21875" style="13" bestFit="1" customWidth="1"/>
    <col min="9483" max="9483" width="6.44140625" style="13" bestFit="1" customWidth="1"/>
    <col min="9484" max="9484" width="6.21875" style="13" customWidth="1"/>
    <col min="9485" max="9485" width="7.44140625" style="13" customWidth="1"/>
    <col min="9486" max="9486" width="6.21875" style="13" customWidth="1"/>
    <col min="9487" max="9487" width="7.44140625" style="13" customWidth="1"/>
    <col min="9488" max="9488" width="9" style="13" bestFit="1" customWidth="1"/>
    <col min="9489" max="9728" width="9" style="13"/>
    <col min="9729" max="9729" width="5" style="13" customWidth="1"/>
    <col min="9730" max="9730" width="11.21875" style="13" bestFit="1" customWidth="1"/>
    <col min="9731" max="9731" width="4.21875" style="13" bestFit="1" customWidth="1"/>
    <col min="9732" max="9732" width="5.21875" style="13" bestFit="1" customWidth="1"/>
    <col min="9733" max="9733" width="4.33203125" style="13" customWidth="1"/>
    <col min="9734" max="9734" width="4.109375" style="13" customWidth="1"/>
    <col min="9735" max="9735" width="7.44140625" style="13" customWidth="1"/>
    <col min="9736" max="9738" width="5.21875" style="13" bestFit="1" customWidth="1"/>
    <col min="9739" max="9739" width="6.44140625" style="13" bestFit="1" customWidth="1"/>
    <col min="9740" max="9740" width="6.21875" style="13" customWidth="1"/>
    <col min="9741" max="9741" width="7.44140625" style="13" customWidth="1"/>
    <col min="9742" max="9742" width="6.21875" style="13" customWidth="1"/>
    <col min="9743" max="9743" width="7.44140625" style="13" customWidth="1"/>
    <col min="9744" max="9744" width="9" style="13" bestFit="1" customWidth="1"/>
    <col min="9745" max="9984" width="9" style="13"/>
    <col min="9985" max="9985" width="5" style="13" customWidth="1"/>
    <col min="9986" max="9986" width="11.21875" style="13" bestFit="1" customWidth="1"/>
    <col min="9987" max="9987" width="4.21875" style="13" bestFit="1" customWidth="1"/>
    <col min="9988" max="9988" width="5.21875" style="13" bestFit="1" customWidth="1"/>
    <col min="9989" max="9989" width="4.33203125" style="13" customWidth="1"/>
    <col min="9990" max="9990" width="4.109375" style="13" customWidth="1"/>
    <col min="9991" max="9991" width="7.44140625" style="13" customWidth="1"/>
    <col min="9992" max="9994" width="5.21875" style="13" bestFit="1" customWidth="1"/>
    <col min="9995" max="9995" width="6.44140625" style="13" bestFit="1" customWidth="1"/>
    <col min="9996" max="9996" width="6.21875" style="13" customWidth="1"/>
    <col min="9997" max="9997" width="7.44140625" style="13" customWidth="1"/>
    <col min="9998" max="9998" width="6.21875" style="13" customWidth="1"/>
    <col min="9999" max="9999" width="7.44140625" style="13" customWidth="1"/>
    <col min="10000" max="10000" width="9" style="13" bestFit="1" customWidth="1"/>
    <col min="10001" max="10240" width="9" style="13"/>
    <col min="10241" max="10241" width="5" style="13" customWidth="1"/>
    <col min="10242" max="10242" width="11.21875" style="13" bestFit="1" customWidth="1"/>
    <col min="10243" max="10243" width="4.21875" style="13" bestFit="1" customWidth="1"/>
    <col min="10244" max="10244" width="5.21875" style="13" bestFit="1" customWidth="1"/>
    <col min="10245" max="10245" width="4.33203125" style="13" customWidth="1"/>
    <col min="10246" max="10246" width="4.109375" style="13" customWidth="1"/>
    <col min="10247" max="10247" width="7.44140625" style="13" customWidth="1"/>
    <col min="10248" max="10250" width="5.21875" style="13" bestFit="1" customWidth="1"/>
    <col min="10251" max="10251" width="6.44140625" style="13" bestFit="1" customWidth="1"/>
    <col min="10252" max="10252" width="6.21875" style="13" customWidth="1"/>
    <col min="10253" max="10253" width="7.44140625" style="13" customWidth="1"/>
    <col min="10254" max="10254" width="6.21875" style="13" customWidth="1"/>
    <col min="10255" max="10255" width="7.44140625" style="13" customWidth="1"/>
    <col min="10256" max="10256" width="9" style="13" bestFit="1" customWidth="1"/>
    <col min="10257" max="10496" width="9" style="13"/>
    <col min="10497" max="10497" width="5" style="13" customWidth="1"/>
    <col min="10498" max="10498" width="11.21875" style="13" bestFit="1" customWidth="1"/>
    <col min="10499" max="10499" width="4.21875" style="13" bestFit="1" customWidth="1"/>
    <col min="10500" max="10500" width="5.21875" style="13" bestFit="1" customWidth="1"/>
    <col min="10501" max="10501" width="4.33203125" style="13" customWidth="1"/>
    <col min="10502" max="10502" width="4.109375" style="13" customWidth="1"/>
    <col min="10503" max="10503" width="7.44140625" style="13" customWidth="1"/>
    <col min="10504" max="10506" width="5.21875" style="13" bestFit="1" customWidth="1"/>
    <col min="10507" max="10507" width="6.44140625" style="13" bestFit="1" customWidth="1"/>
    <col min="10508" max="10508" width="6.21875" style="13" customWidth="1"/>
    <col min="10509" max="10509" width="7.44140625" style="13" customWidth="1"/>
    <col min="10510" max="10510" width="6.21875" style="13" customWidth="1"/>
    <col min="10511" max="10511" width="7.44140625" style="13" customWidth="1"/>
    <col min="10512" max="10512" width="9" style="13" bestFit="1" customWidth="1"/>
    <col min="10513" max="10752" width="9" style="13"/>
    <col min="10753" max="10753" width="5" style="13" customWidth="1"/>
    <col min="10754" max="10754" width="11.21875" style="13" bestFit="1" customWidth="1"/>
    <col min="10755" max="10755" width="4.21875" style="13" bestFit="1" customWidth="1"/>
    <col min="10756" max="10756" width="5.21875" style="13" bestFit="1" customWidth="1"/>
    <col min="10757" max="10757" width="4.33203125" style="13" customWidth="1"/>
    <col min="10758" max="10758" width="4.109375" style="13" customWidth="1"/>
    <col min="10759" max="10759" width="7.44140625" style="13" customWidth="1"/>
    <col min="10760" max="10762" width="5.21875" style="13" bestFit="1" customWidth="1"/>
    <col min="10763" max="10763" width="6.44140625" style="13" bestFit="1" customWidth="1"/>
    <col min="10764" max="10764" width="6.21875" style="13" customWidth="1"/>
    <col min="10765" max="10765" width="7.44140625" style="13" customWidth="1"/>
    <col min="10766" max="10766" width="6.21875" style="13" customWidth="1"/>
    <col min="10767" max="10767" width="7.44140625" style="13" customWidth="1"/>
    <col min="10768" max="10768" width="9" style="13" bestFit="1" customWidth="1"/>
    <col min="10769" max="11008" width="9" style="13"/>
    <col min="11009" max="11009" width="5" style="13" customWidth="1"/>
    <col min="11010" max="11010" width="11.21875" style="13" bestFit="1" customWidth="1"/>
    <col min="11011" max="11011" width="4.21875" style="13" bestFit="1" customWidth="1"/>
    <col min="11012" max="11012" width="5.21875" style="13" bestFit="1" customWidth="1"/>
    <col min="11013" max="11013" width="4.33203125" style="13" customWidth="1"/>
    <col min="11014" max="11014" width="4.109375" style="13" customWidth="1"/>
    <col min="11015" max="11015" width="7.44140625" style="13" customWidth="1"/>
    <col min="11016" max="11018" width="5.21875" style="13" bestFit="1" customWidth="1"/>
    <col min="11019" max="11019" width="6.44140625" style="13" bestFit="1" customWidth="1"/>
    <col min="11020" max="11020" width="6.21875" style="13" customWidth="1"/>
    <col min="11021" max="11021" width="7.44140625" style="13" customWidth="1"/>
    <col min="11022" max="11022" width="6.21875" style="13" customWidth="1"/>
    <col min="11023" max="11023" width="7.44140625" style="13" customWidth="1"/>
    <col min="11024" max="11024" width="9" style="13" bestFit="1" customWidth="1"/>
    <col min="11025" max="11264" width="9" style="13"/>
    <col min="11265" max="11265" width="5" style="13" customWidth="1"/>
    <col min="11266" max="11266" width="11.21875" style="13" bestFit="1" customWidth="1"/>
    <col min="11267" max="11267" width="4.21875" style="13" bestFit="1" customWidth="1"/>
    <col min="11268" max="11268" width="5.21875" style="13" bestFit="1" customWidth="1"/>
    <col min="11269" max="11269" width="4.33203125" style="13" customWidth="1"/>
    <col min="11270" max="11270" width="4.109375" style="13" customWidth="1"/>
    <col min="11271" max="11271" width="7.44140625" style="13" customWidth="1"/>
    <col min="11272" max="11274" width="5.21875" style="13" bestFit="1" customWidth="1"/>
    <col min="11275" max="11275" width="6.44140625" style="13" bestFit="1" customWidth="1"/>
    <col min="11276" max="11276" width="6.21875" style="13" customWidth="1"/>
    <col min="11277" max="11277" width="7.44140625" style="13" customWidth="1"/>
    <col min="11278" max="11278" width="6.21875" style="13" customWidth="1"/>
    <col min="11279" max="11279" width="7.44140625" style="13" customWidth="1"/>
    <col min="11280" max="11280" width="9" style="13" bestFit="1" customWidth="1"/>
    <col min="11281" max="11520" width="9" style="13"/>
    <col min="11521" max="11521" width="5" style="13" customWidth="1"/>
    <col min="11522" max="11522" width="11.21875" style="13" bestFit="1" customWidth="1"/>
    <col min="11523" max="11523" width="4.21875" style="13" bestFit="1" customWidth="1"/>
    <col min="11524" max="11524" width="5.21875" style="13" bestFit="1" customWidth="1"/>
    <col min="11525" max="11525" width="4.33203125" style="13" customWidth="1"/>
    <col min="11526" max="11526" width="4.109375" style="13" customWidth="1"/>
    <col min="11527" max="11527" width="7.44140625" style="13" customWidth="1"/>
    <col min="11528" max="11530" width="5.21875" style="13" bestFit="1" customWidth="1"/>
    <col min="11531" max="11531" width="6.44140625" style="13" bestFit="1" customWidth="1"/>
    <col min="11532" max="11532" width="6.21875" style="13" customWidth="1"/>
    <col min="11533" max="11533" width="7.44140625" style="13" customWidth="1"/>
    <col min="11534" max="11534" width="6.21875" style="13" customWidth="1"/>
    <col min="11535" max="11535" width="7.44140625" style="13" customWidth="1"/>
    <col min="11536" max="11536" width="9" style="13" bestFit="1" customWidth="1"/>
    <col min="11537" max="11776" width="9" style="13"/>
    <col min="11777" max="11777" width="5" style="13" customWidth="1"/>
    <col min="11778" max="11778" width="11.21875" style="13" bestFit="1" customWidth="1"/>
    <col min="11779" max="11779" width="4.21875" style="13" bestFit="1" customWidth="1"/>
    <col min="11780" max="11780" width="5.21875" style="13" bestFit="1" customWidth="1"/>
    <col min="11781" max="11781" width="4.33203125" style="13" customWidth="1"/>
    <col min="11782" max="11782" width="4.109375" style="13" customWidth="1"/>
    <col min="11783" max="11783" width="7.44140625" style="13" customWidth="1"/>
    <col min="11784" max="11786" width="5.21875" style="13" bestFit="1" customWidth="1"/>
    <col min="11787" max="11787" width="6.44140625" style="13" bestFit="1" customWidth="1"/>
    <col min="11788" max="11788" width="6.21875" style="13" customWidth="1"/>
    <col min="11789" max="11789" width="7.44140625" style="13" customWidth="1"/>
    <col min="11790" max="11790" width="6.21875" style="13" customWidth="1"/>
    <col min="11791" max="11791" width="7.44140625" style="13" customWidth="1"/>
    <col min="11792" max="11792" width="9" style="13" bestFit="1" customWidth="1"/>
    <col min="11793" max="12032" width="9" style="13"/>
    <col min="12033" max="12033" width="5" style="13" customWidth="1"/>
    <col min="12034" max="12034" width="11.21875" style="13" bestFit="1" customWidth="1"/>
    <col min="12035" max="12035" width="4.21875" style="13" bestFit="1" customWidth="1"/>
    <col min="12036" max="12036" width="5.21875" style="13" bestFit="1" customWidth="1"/>
    <col min="12037" max="12037" width="4.33203125" style="13" customWidth="1"/>
    <col min="12038" max="12038" width="4.109375" style="13" customWidth="1"/>
    <col min="12039" max="12039" width="7.44140625" style="13" customWidth="1"/>
    <col min="12040" max="12042" width="5.21875" style="13" bestFit="1" customWidth="1"/>
    <col min="12043" max="12043" width="6.44140625" style="13" bestFit="1" customWidth="1"/>
    <col min="12044" max="12044" width="6.21875" style="13" customWidth="1"/>
    <col min="12045" max="12045" width="7.44140625" style="13" customWidth="1"/>
    <col min="12046" max="12046" width="6.21875" style="13" customWidth="1"/>
    <col min="12047" max="12047" width="7.44140625" style="13" customWidth="1"/>
    <col min="12048" max="12048" width="9" style="13" bestFit="1" customWidth="1"/>
    <col min="12049" max="12288" width="9" style="13"/>
    <col min="12289" max="12289" width="5" style="13" customWidth="1"/>
    <col min="12290" max="12290" width="11.21875" style="13" bestFit="1" customWidth="1"/>
    <col min="12291" max="12291" width="4.21875" style="13" bestFit="1" customWidth="1"/>
    <col min="12292" max="12292" width="5.21875" style="13" bestFit="1" customWidth="1"/>
    <col min="12293" max="12293" width="4.33203125" style="13" customWidth="1"/>
    <col min="12294" max="12294" width="4.109375" style="13" customWidth="1"/>
    <col min="12295" max="12295" width="7.44140625" style="13" customWidth="1"/>
    <col min="12296" max="12298" width="5.21875" style="13" bestFit="1" customWidth="1"/>
    <col min="12299" max="12299" width="6.44140625" style="13" bestFit="1" customWidth="1"/>
    <col min="12300" max="12300" width="6.21875" style="13" customWidth="1"/>
    <col min="12301" max="12301" width="7.44140625" style="13" customWidth="1"/>
    <col min="12302" max="12302" width="6.21875" style="13" customWidth="1"/>
    <col min="12303" max="12303" width="7.44140625" style="13" customWidth="1"/>
    <col min="12304" max="12304" width="9" style="13" bestFit="1" customWidth="1"/>
    <col min="12305" max="12544" width="9" style="13"/>
    <col min="12545" max="12545" width="5" style="13" customWidth="1"/>
    <col min="12546" max="12546" width="11.21875" style="13" bestFit="1" customWidth="1"/>
    <col min="12547" max="12547" width="4.21875" style="13" bestFit="1" customWidth="1"/>
    <col min="12548" max="12548" width="5.21875" style="13" bestFit="1" customWidth="1"/>
    <col min="12549" max="12549" width="4.33203125" style="13" customWidth="1"/>
    <col min="12550" max="12550" width="4.109375" style="13" customWidth="1"/>
    <col min="12551" max="12551" width="7.44140625" style="13" customWidth="1"/>
    <col min="12552" max="12554" width="5.21875" style="13" bestFit="1" customWidth="1"/>
    <col min="12555" max="12555" width="6.44140625" style="13" bestFit="1" customWidth="1"/>
    <col min="12556" max="12556" width="6.21875" style="13" customWidth="1"/>
    <col min="12557" max="12557" width="7.44140625" style="13" customWidth="1"/>
    <col min="12558" max="12558" width="6.21875" style="13" customWidth="1"/>
    <col min="12559" max="12559" width="7.44140625" style="13" customWidth="1"/>
    <col min="12560" max="12560" width="9" style="13" bestFit="1" customWidth="1"/>
    <col min="12561" max="12800" width="9" style="13"/>
    <col min="12801" max="12801" width="5" style="13" customWidth="1"/>
    <col min="12802" max="12802" width="11.21875" style="13" bestFit="1" customWidth="1"/>
    <col min="12803" max="12803" width="4.21875" style="13" bestFit="1" customWidth="1"/>
    <col min="12804" max="12804" width="5.21875" style="13" bestFit="1" customWidth="1"/>
    <col min="12805" max="12805" width="4.33203125" style="13" customWidth="1"/>
    <col min="12806" max="12806" width="4.109375" style="13" customWidth="1"/>
    <col min="12807" max="12807" width="7.44140625" style="13" customWidth="1"/>
    <col min="12808" max="12810" width="5.21875" style="13" bestFit="1" customWidth="1"/>
    <col min="12811" max="12811" width="6.44140625" style="13" bestFit="1" customWidth="1"/>
    <col min="12812" max="12812" width="6.21875" style="13" customWidth="1"/>
    <col min="12813" max="12813" width="7.44140625" style="13" customWidth="1"/>
    <col min="12814" max="12814" width="6.21875" style="13" customWidth="1"/>
    <col min="12815" max="12815" width="7.44140625" style="13" customWidth="1"/>
    <col min="12816" max="12816" width="9" style="13" bestFit="1" customWidth="1"/>
    <col min="12817" max="13056" width="9" style="13"/>
    <col min="13057" max="13057" width="5" style="13" customWidth="1"/>
    <col min="13058" max="13058" width="11.21875" style="13" bestFit="1" customWidth="1"/>
    <col min="13059" max="13059" width="4.21875" style="13" bestFit="1" customWidth="1"/>
    <col min="13060" max="13060" width="5.21875" style="13" bestFit="1" customWidth="1"/>
    <col min="13061" max="13061" width="4.33203125" style="13" customWidth="1"/>
    <col min="13062" max="13062" width="4.109375" style="13" customWidth="1"/>
    <col min="13063" max="13063" width="7.44140625" style="13" customWidth="1"/>
    <col min="13064" max="13066" width="5.21875" style="13" bestFit="1" customWidth="1"/>
    <col min="13067" max="13067" width="6.44140625" style="13" bestFit="1" customWidth="1"/>
    <col min="13068" max="13068" width="6.21875" style="13" customWidth="1"/>
    <col min="13069" max="13069" width="7.44140625" style="13" customWidth="1"/>
    <col min="13070" max="13070" width="6.21875" style="13" customWidth="1"/>
    <col min="13071" max="13071" width="7.44140625" style="13" customWidth="1"/>
    <col min="13072" max="13072" width="9" style="13" bestFit="1" customWidth="1"/>
    <col min="13073" max="13312" width="9" style="13"/>
    <col min="13313" max="13313" width="5" style="13" customWidth="1"/>
    <col min="13314" max="13314" width="11.21875" style="13" bestFit="1" customWidth="1"/>
    <col min="13315" max="13315" width="4.21875" style="13" bestFit="1" customWidth="1"/>
    <col min="13316" max="13316" width="5.21875" style="13" bestFit="1" customWidth="1"/>
    <col min="13317" max="13317" width="4.33203125" style="13" customWidth="1"/>
    <col min="13318" max="13318" width="4.109375" style="13" customWidth="1"/>
    <col min="13319" max="13319" width="7.44140625" style="13" customWidth="1"/>
    <col min="13320" max="13322" width="5.21875" style="13" bestFit="1" customWidth="1"/>
    <col min="13323" max="13323" width="6.44140625" style="13" bestFit="1" customWidth="1"/>
    <col min="13324" max="13324" width="6.21875" style="13" customWidth="1"/>
    <col min="13325" max="13325" width="7.44140625" style="13" customWidth="1"/>
    <col min="13326" max="13326" width="6.21875" style="13" customWidth="1"/>
    <col min="13327" max="13327" width="7.44140625" style="13" customWidth="1"/>
    <col min="13328" max="13328" width="9" style="13" bestFit="1" customWidth="1"/>
    <col min="13329" max="13568" width="9" style="13"/>
    <col min="13569" max="13569" width="5" style="13" customWidth="1"/>
    <col min="13570" max="13570" width="11.21875" style="13" bestFit="1" customWidth="1"/>
    <col min="13571" max="13571" width="4.21875" style="13" bestFit="1" customWidth="1"/>
    <col min="13572" max="13572" width="5.21875" style="13" bestFit="1" customWidth="1"/>
    <col min="13573" max="13573" width="4.33203125" style="13" customWidth="1"/>
    <col min="13574" max="13574" width="4.109375" style="13" customWidth="1"/>
    <col min="13575" max="13575" width="7.44140625" style="13" customWidth="1"/>
    <col min="13576" max="13578" width="5.21875" style="13" bestFit="1" customWidth="1"/>
    <col min="13579" max="13579" width="6.44140625" style="13" bestFit="1" customWidth="1"/>
    <col min="13580" max="13580" width="6.21875" style="13" customWidth="1"/>
    <col min="13581" max="13581" width="7.44140625" style="13" customWidth="1"/>
    <col min="13582" max="13582" width="6.21875" style="13" customWidth="1"/>
    <col min="13583" max="13583" width="7.44140625" style="13" customWidth="1"/>
    <col min="13584" max="13584" width="9" style="13" bestFit="1" customWidth="1"/>
    <col min="13585" max="13824" width="9" style="13"/>
    <col min="13825" max="13825" width="5" style="13" customWidth="1"/>
    <col min="13826" max="13826" width="11.21875" style="13" bestFit="1" customWidth="1"/>
    <col min="13827" max="13827" width="4.21875" style="13" bestFit="1" customWidth="1"/>
    <col min="13828" max="13828" width="5.21875" style="13" bestFit="1" customWidth="1"/>
    <col min="13829" max="13829" width="4.33203125" style="13" customWidth="1"/>
    <col min="13830" max="13830" width="4.109375" style="13" customWidth="1"/>
    <col min="13831" max="13831" width="7.44140625" style="13" customWidth="1"/>
    <col min="13832" max="13834" width="5.21875" style="13" bestFit="1" customWidth="1"/>
    <col min="13835" max="13835" width="6.44140625" style="13" bestFit="1" customWidth="1"/>
    <col min="13836" max="13836" width="6.21875" style="13" customWidth="1"/>
    <col min="13837" max="13837" width="7.44140625" style="13" customWidth="1"/>
    <col min="13838" max="13838" width="6.21875" style="13" customWidth="1"/>
    <col min="13839" max="13839" width="7.44140625" style="13" customWidth="1"/>
    <col min="13840" max="13840" width="9" style="13" bestFit="1" customWidth="1"/>
    <col min="13841" max="14080" width="9" style="13"/>
    <col min="14081" max="14081" width="5" style="13" customWidth="1"/>
    <col min="14082" max="14082" width="11.21875" style="13" bestFit="1" customWidth="1"/>
    <col min="14083" max="14083" width="4.21875" style="13" bestFit="1" customWidth="1"/>
    <col min="14084" max="14084" width="5.21875" style="13" bestFit="1" customWidth="1"/>
    <col min="14085" max="14085" width="4.33203125" style="13" customWidth="1"/>
    <col min="14086" max="14086" width="4.109375" style="13" customWidth="1"/>
    <col min="14087" max="14087" width="7.44140625" style="13" customWidth="1"/>
    <col min="14088" max="14090" width="5.21875" style="13" bestFit="1" customWidth="1"/>
    <col min="14091" max="14091" width="6.44140625" style="13" bestFit="1" customWidth="1"/>
    <col min="14092" max="14092" width="6.21875" style="13" customWidth="1"/>
    <col min="14093" max="14093" width="7.44140625" style="13" customWidth="1"/>
    <col min="14094" max="14094" width="6.21875" style="13" customWidth="1"/>
    <col min="14095" max="14095" width="7.44140625" style="13" customWidth="1"/>
    <col min="14096" max="14096" width="9" style="13" bestFit="1" customWidth="1"/>
    <col min="14097" max="14336" width="9" style="13"/>
    <col min="14337" max="14337" width="5" style="13" customWidth="1"/>
    <col min="14338" max="14338" width="11.21875" style="13" bestFit="1" customWidth="1"/>
    <col min="14339" max="14339" width="4.21875" style="13" bestFit="1" customWidth="1"/>
    <col min="14340" max="14340" width="5.21875" style="13" bestFit="1" customWidth="1"/>
    <col min="14341" max="14341" width="4.33203125" style="13" customWidth="1"/>
    <col min="14342" max="14342" width="4.109375" style="13" customWidth="1"/>
    <col min="14343" max="14343" width="7.44140625" style="13" customWidth="1"/>
    <col min="14344" max="14346" width="5.21875" style="13" bestFit="1" customWidth="1"/>
    <col min="14347" max="14347" width="6.44140625" style="13" bestFit="1" customWidth="1"/>
    <col min="14348" max="14348" width="6.21875" style="13" customWidth="1"/>
    <col min="14349" max="14349" width="7.44140625" style="13" customWidth="1"/>
    <col min="14350" max="14350" width="6.21875" style="13" customWidth="1"/>
    <col min="14351" max="14351" width="7.44140625" style="13" customWidth="1"/>
    <col min="14352" max="14352" width="9" style="13" bestFit="1" customWidth="1"/>
    <col min="14353" max="14592" width="9" style="13"/>
    <col min="14593" max="14593" width="5" style="13" customWidth="1"/>
    <col min="14594" max="14594" width="11.21875" style="13" bestFit="1" customWidth="1"/>
    <col min="14595" max="14595" width="4.21875" style="13" bestFit="1" customWidth="1"/>
    <col min="14596" max="14596" width="5.21875" style="13" bestFit="1" customWidth="1"/>
    <col min="14597" max="14597" width="4.33203125" style="13" customWidth="1"/>
    <col min="14598" max="14598" width="4.109375" style="13" customWidth="1"/>
    <col min="14599" max="14599" width="7.44140625" style="13" customWidth="1"/>
    <col min="14600" max="14602" width="5.21875" style="13" bestFit="1" customWidth="1"/>
    <col min="14603" max="14603" width="6.44140625" style="13" bestFit="1" customWidth="1"/>
    <col min="14604" max="14604" width="6.21875" style="13" customWidth="1"/>
    <col min="14605" max="14605" width="7.44140625" style="13" customWidth="1"/>
    <col min="14606" max="14606" width="6.21875" style="13" customWidth="1"/>
    <col min="14607" max="14607" width="7.44140625" style="13" customWidth="1"/>
    <col min="14608" max="14608" width="9" style="13" bestFit="1" customWidth="1"/>
    <col min="14609" max="14848" width="9" style="13"/>
    <col min="14849" max="14849" width="5" style="13" customWidth="1"/>
    <col min="14850" max="14850" width="11.21875" style="13" bestFit="1" customWidth="1"/>
    <col min="14851" max="14851" width="4.21875" style="13" bestFit="1" customWidth="1"/>
    <col min="14852" max="14852" width="5.21875" style="13" bestFit="1" customWidth="1"/>
    <col min="14853" max="14853" width="4.33203125" style="13" customWidth="1"/>
    <col min="14854" max="14854" width="4.109375" style="13" customWidth="1"/>
    <col min="14855" max="14855" width="7.44140625" style="13" customWidth="1"/>
    <col min="14856" max="14858" width="5.21875" style="13" bestFit="1" customWidth="1"/>
    <col min="14859" max="14859" width="6.44140625" style="13" bestFit="1" customWidth="1"/>
    <col min="14860" max="14860" width="6.21875" style="13" customWidth="1"/>
    <col min="14861" max="14861" width="7.44140625" style="13" customWidth="1"/>
    <col min="14862" max="14862" width="6.21875" style="13" customWidth="1"/>
    <col min="14863" max="14863" width="7.44140625" style="13" customWidth="1"/>
    <col min="14864" max="14864" width="9" style="13" bestFit="1" customWidth="1"/>
    <col min="14865" max="15104" width="9" style="13"/>
    <col min="15105" max="15105" width="5" style="13" customWidth="1"/>
    <col min="15106" max="15106" width="11.21875" style="13" bestFit="1" customWidth="1"/>
    <col min="15107" max="15107" width="4.21875" style="13" bestFit="1" customWidth="1"/>
    <col min="15108" max="15108" width="5.21875" style="13" bestFit="1" customWidth="1"/>
    <col min="15109" max="15109" width="4.33203125" style="13" customWidth="1"/>
    <col min="15110" max="15110" width="4.109375" style="13" customWidth="1"/>
    <col min="15111" max="15111" width="7.44140625" style="13" customWidth="1"/>
    <col min="15112" max="15114" width="5.21875" style="13" bestFit="1" customWidth="1"/>
    <col min="15115" max="15115" width="6.44140625" style="13" bestFit="1" customWidth="1"/>
    <col min="15116" max="15116" width="6.21875" style="13" customWidth="1"/>
    <col min="15117" max="15117" width="7.44140625" style="13" customWidth="1"/>
    <col min="15118" max="15118" width="6.21875" style="13" customWidth="1"/>
    <col min="15119" max="15119" width="7.44140625" style="13" customWidth="1"/>
    <col min="15120" max="15120" width="9" style="13" bestFit="1" customWidth="1"/>
    <col min="15121" max="15360" width="9" style="13"/>
    <col min="15361" max="15361" width="5" style="13" customWidth="1"/>
    <col min="15362" max="15362" width="11.21875" style="13" bestFit="1" customWidth="1"/>
    <col min="15363" max="15363" width="4.21875" style="13" bestFit="1" customWidth="1"/>
    <col min="15364" max="15364" width="5.21875" style="13" bestFit="1" customWidth="1"/>
    <col min="15365" max="15365" width="4.33203125" style="13" customWidth="1"/>
    <col min="15366" max="15366" width="4.109375" style="13" customWidth="1"/>
    <col min="15367" max="15367" width="7.44140625" style="13" customWidth="1"/>
    <col min="15368" max="15370" width="5.21875" style="13" bestFit="1" customWidth="1"/>
    <col min="15371" max="15371" width="6.44140625" style="13" bestFit="1" customWidth="1"/>
    <col min="15372" max="15372" width="6.21875" style="13" customWidth="1"/>
    <col min="15373" max="15373" width="7.44140625" style="13" customWidth="1"/>
    <col min="15374" max="15374" width="6.21875" style="13" customWidth="1"/>
    <col min="15375" max="15375" width="7.44140625" style="13" customWidth="1"/>
    <col min="15376" max="15376" width="9" style="13" bestFit="1" customWidth="1"/>
    <col min="15377" max="15616" width="9" style="13"/>
    <col min="15617" max="15617" width="5" style="13" customWidth="1"/>
    <col min="15618" max="15618" width="11.21875" style="13" bestFit="1" customWidth="1"/>
    <col min="15619" max="15619" width="4.21875" style="13" bestFit="1" customWidth="1"/>
    <col min="15620" max="15620" width="5.21875" style="13" bestFit="1" customWidth="1"/>
    <col min="15621" max="15621" width="4.33203125" style="13" customWidth="1"/>
    <col min="15622" max="15622" width="4.109375" style="13" customWidth="1"/>
    <col min="15623" max="15623" width="7.44140625" style="13" customWidth="1"/>
    <col min="15624" max="15626" width="5.21875" style="13" bestFit="1" customWidth="1"/>
    <col min="15627" max="15627" width="6.44140625" style="13" bestFit="1" customWidth="1"/>
    <col min="15628" max="15628" width="6.21875" style="13" customWidth="1"/>
    <col min="15629" max="15629" width="7.44140625" style="13" customWidth="1"/>
    <col min="15630" max="15630" width="6.21875" style="13" customWidth="1"/>
    <col min="15631" max="15631" width="7.44140625" style="13" customWidth="1"/>
    <col min="15632" max="15632" width="9" style="13" bestFit="1" customWidth="1"/>
    <col min="15633" max="15872" width="9" style="13"/>
    <col min="15873" max="15873" width="5" style="13" customWidth="1"/>
    <col min="15874" max="15874" width="11.21875" style="13" bestFit="1" customWidth="1"/>
    <col min="15875" max="15875" width="4.21875" style="13" bestFit="1" customWidth="1"/>
    <col min="15876" max="15876" width="5.21875" style="13" bestFit="1" customWidth="1"/>
    <col min="15877" max="15877" width="4.33203125" style="13" customWidth="1"/>
    <col min="15878" max="15878" width="4.109375" style="13" customWidth="1"/>
    <col min="15879" max="15879" width="7.44140625" style="13" customWidth="1"/>
    <col min="15880" max="15882" width="5.21875" style="13" bestFit="1" customWidth="1"/>
    <col min="15883" max="15883" width="6.44140625" style="13" bestFit="1" customWidth="1"/>
    <col min="15884" max="15884" width="6.21875" style="13" customWidth="1"/>
    <col min="15885" max="15885" width="7.44140625" style="13" customWidth="1"/>
    <col min="15886" max="15886" width="6.21875" style="13" customWidth="1"/>
    <col min="15887" max="15887" width="7.44140625" style="13" customWidth="1"/>
    <col min="15888" max="15888" width="9" style="13" bestFit="1" customWidth="1"/>
    <col min="15889" max="16128" width="9" style="13"/>
    <col min="16129" max="16129" width="5" style="13" customWidth="1"/>
    <col min="16130" max="16130" width="11.21875" style="13" bestFit="1" customWidth="1"/>
    <col min="16131" max="16131" width="4.21875" style="13" bestFit="1" customWidth="1"/>
    <col min="16132" max="16132" width="5.21875" style="13" bestFit="1" customWidth="1"/>
    <col min="16133" max="16133" width="4.33203125" style="13" customWidth="1"/>
    <col min="16134" max="16134" width="4.109375" style="13" customWidth="1"/>
    <col min="16135" max="16135" width="7.44140625" style="13" customWidth="1"/>
    <col min="16136" max="16138" width="5.21875" style="13" bestFit="1" customWidth="1"/>
    <col min="16139" max="16139" width="6.44140625" style="13" bestFit="1" customWidth="1"/>
    <col min="16140" max="16140" width="6.21875" style="13" customWidth="1"/>
    <col min="16141" max="16141" width="7.44140625" style="13" customWidth="1"/>
    <col min="16142" max="16142" width="6.21875" style="13" customWidth="1"/>
    <col min="16143" max="16143" width="7.44140625" style="13" customWidth="1"/>
    <col min="16144" max="16144" width="9" style="13" bestFit="1" customWidth="1"/>
    <col min="16145" max="16384" width="9" style="13"/>
  </cols>
  <sheetData>
    <row r="1" spans="1:32" ht="25.5" customHeight="1" x14ac:dyDescent="0.2">
      <c r="B1" s="14" t="s">
        <v>35</v>
      </c>
      <c r="C1" s="15">
        <f>はじめに!C2</f>
        <v>6</v>
      </c>
      <c r="D1" s="13" t="s">
        <v>36</v>
      </c>
      <c r="E1" s="106" t="str">
        <f>はじめに!E2</f>
        <v>千葉市民マラソン大会</v>
      </c>
      <c r="F1" s="106"/>
      <c r="G1" s="106"/>
      <c r="H1" s="106"/>
      <c r="I1" s="106"/>
      <c r="J1" s="106"/>
      <c r="K1" s="106"/>
      <c r="L1" s="16" t="s">
        <v>64</v>
      </c>
      <c r="P1" s="13" t="s">
        <v>77</v>
      </c>
      <c r="R1" s="14" t="s">
        <v>35</v>
      </c>
      <c r="S1" s="15">
        <f>はじめに!C2</f>
        <v>6</v>
      </c>
      <c r="T1" s="13" t="s">
        <v>36</v>
      </c>
      <c r="U1" s="106" t="str">
        <f>はじめに!E2</f>
        <v>千葉市民マラソン大会</v>
      </c>
      <c r="V1" s="106"/>
      <c r="W1" s="106"/>
      <c r="X1" s="106"/>
      <c r="Y1" s="106"/>
      <c r="Z1" s="106"/>
      <c r="AA1" s="106"/>
      <c r="AB1" s="16" t="s">
        <v>64</v>
      </c>
      <c r="AF1" s="13" t="s">
        <v>78</v>
      </c>
    </row>
    <row r="2" spans="1:32" ht="7.5" customHeight="1" x14ac:dyDescent="0.2">
      <c r="C2" s="17"/>
      <c r="S2" s="17"/>
    </row>
    <row r="3" spans="1:32" s="20" customFormat="1" ht="18" customHeight="1" thickBot="1" x14ac:dyDescent="0.25">
      <c r="A3" s="18" t="s">
        <v>38</v>
      </c>
      <c r="B3" s="19" t="s">
        <v>39</v>
      </c>
      <c r="C3" s="107" t="s">
        <v>40</v>
      </c>
      <c r="D3" s="108"/>
      <c r="E3" s="108"/>
      <c r="F3" s="108"/>
      <c r="G3" s="109"/>
      <c r="H3" s="18" t="s">
        <v>41</v>
      </c>
      <c r="I3" s="18" t="s">
        <v>42</v>
      </c>
      <c r="J3" s="18" t="s">
        <v>43</v>
      </c>
      <c r="K3" s="110" t="s">
        <v>44</v>
      </c>
      <c r="L3" s="110"/>
      <c r="M3" s="111" t="s">
        <v>45</v>
      </c>
      <c r="N3" s="111"/>
      <c r="O3" s="111"/>
      <c r="P3" s="18" t="s">
        <v>67</v>
      </c>
      <c r="Q3" s="18" t="s">
        <v>38</v>
      </c>
      <c r="R3" s="19" t="s">
        <v>39</v>
      </c>
      <c r="S3" s="107" t="s">
        <v>40</v>
      </c>
      <c r="T3" s="108"/>
      <c r="U3" s="108"/>
      <c r="V3" s="108"/>
      <c r="W3" s="109"/>
      <c r="X3" s="18" t="s">
        <v>41</v>
      </c>
      <c r="Y3" s="18" t="s">
        <v>42</v>
      </c>
      <c r="Z3" s="18" t="s">
        <v>43</v>
      </c>
      <c r="AA3" s="110" t="s">
        <v>44</v>
      </c>
      <c r="AB3" s="110"/>
      <c r="AC3" s="111" t="s">
        <v>45</v>
      </c>
      <c r="AD3" s="111"/>
      <c r="AE3" s="111"/>
      <c r="AF3" s="18" t="s">
        <v>67</v>
      </c>
    </row>
    <row r="4" spans="1:32" ht="18" customHeight="1" thickTop="1" x14ac:dyDescent="0.2">
      <c r="A4" s="21">
        <v>1</v>
      </c>
      <c r="B4" s="22" t="str">
        <f>IF(高校の部!A13="","",高校の部!A13)</f>
        <v/>
      </c>
      <c r="C4" s="112" t="str">
        <f>IF(高校の部!B13="","",高校の部!B13)</f>
        <v/>
      </c>
      <c r="D4" s="113"/>
      <c r="E4" s="113"/>
      <c r="F4" s="113"/>
      <c r="G4" s="114"/>
      <c r="H4" s="23" t="str">
        <f>IF(高校の部!B13="","","男")</f>
        <v/>
      </c>
      <c r="I4" s="22" t="str">
        <f>IF(高校の部!B13="","",高校の部!D13)</f>
        <v/>
      </c>
      <c r="J4" s="22" t="str">
        <f>IF(高校の部!B13="","","/")</f>
        <v/>
      </c>
      <c r="K4" s="103" t="str">
        <f>IF(高校の部!B13="","","高校男子")</f>
        <v/>
      </c>
      <c r="L4" s="103"/>
      <c r="M4" s="103" t="str">
        <f>IF(高校の部!B13="","",高校の部!C13)</f>
        <v/>
      </c>
      <c r="N4" s="103"/>
      <c r="O4" s="103"/>
      <c r="P4" s="22" t="str">
        <f>IF(高校の部!B13="","","良好")</f>
        <v/>
      </c>
      <c r="Q4" s="21">
        <v>1</v>
      </c>
      <c r="R4" s="22" t="str">
        <f>IF(高校の部!F13="","",高校の部!F13)</f>
        <v/>
      </c>
      <c r="S4" s="112" t="str">
        <f>IF(高校の部!G13="","",高校の部!G13)</f>
        <v/>
      </c>
      <c r="T4" s="113"/>
      <c r="U4" s="113"/>
      <c r="V4" s="113"/>
      <c r="W4" s="114"/>
      <c r="X4" s="23" t="str">
        <f>IF(高校の部!G13="","","女")</f>
        <v/>
      </c>
      <c r="Y4" s="22" t="str">
        <f>IF(高校の部!G13="","",高校の部!I13)</f>
        <v/>
      </c>
      <c r="Z4" s="22" t="str">
        <f>IF(高校の部!G13="","","/")</f>
        <v/>
      </c>
      <c r="AA4" s="103" t="str">
        <f>IF(高校の部!G13="","","高校・一般女子")</f>
        <v/>
      </c>
      <c r="AB4" s="103"/>
      <c r="AC4" s="103" t="str">
        <f>IF(高校の部!G13="","",高校の部!H13)</f>
        <v/>
      </c>
      <c r="AD4" s="103"/>
      <c r="AE4" s="103"/>
      <c r="AF4" s="22" t="str">
        <f>IF(高校の部!G13="","","良好")</f>
        <v/>
      </c>
    </row>
    <row r="5" spans="1:32" ht="18" customHeight="1" x14ac:dyDescent="0.2">
      <c r="A5" s="24">
        <v>2</v>
      </c>
      <c r="B5" s="22" t="str">
        <f>IF(高校の部!A14="","",高校の部!A14)</f>
        <v/>
      </c>
      <c r="C5" s="100" t="str">
        <f>IF(高校の部!B14="","",高校の部!B14)</f>
        <v/>
      </c>
      <c r="D5" s="101"/>
      <c r="E5" s="101"/>
      <c r="F5" s="101"/>
      <c r="G5" s="102"/>
      <c r="H5" s="26" t="str">
        <f>IF(高校の部!B14="","","男")</f>
        <v/>
      </c>
      <c r="I5" s="25" t="str">
        <f>IF(高校の部!B14="","",高校の部!D14)</f>
        <v/>
      </c>
      <c r="J5" s="22" t="str">
        <f>IF(高校の部!B14="","","/")</f>
        <v/>
      </c>
      <c r="K5" s="120" t="str">
        <f>IF(高校の部!B14="","","高校男子")</f>
        <v/>
      </c>
      <c r="L5" s="121"/>
      <c r="M5" s="120" t="str">
        <f>IF(高校の部!B14="","",高校の部!C14)</f>
        <v/>
      </c>
      <c r="N5" s="122"/>
      <c r="O5" s="121"/>
      <c r="P5" s="22" t="str">
        <f>IF(高校の部!B14="","","良好")</f>
        <v/>
      </c>
      <c r="Q5" s="24">
        <v>2</v>
      </c>
      <c r="R5" s="22" t="str">
        <f>IF(高校の部!F14="","",高校の部!F14)</f>
        <v/>
      </c>
      <c r="S5" s="100" t="str">
        <f>IF(高校の部!G14="","",高校の部!G14)</f>
        <v/>
      </c>
      <c r="T5" s="101"/>
      <c r="U5" s="101"/>
      <c r="V5" s="101"/>
      <c r="W5" s="102"/>
      <c r="X5" s="26" t="str">
        <f>IF(高校の部!G14="","","女")</f>
        <v/>
      </c>
      <c r="Y5" s="25" t="str">
        <f>IF(高校の部!G14="","",高校の部!I14)</f>
        <v/>
      </c>
      <c r="Z5" s="22" t="str">
        <f>IF(高校の部!G14="","","/")</f>
        <v/>
      </c>
      <c r="AA5" s="103" t="str">
        <f>IF(高校の部!G14="","","高校・一般女子")</f>
        <v/>
      </c>
      <c r="AB5" s="103"/>
      <c r="AC5" s="103" t="str">
        <f>IF(高校の部!G14="","",高校の部!H14)</f>
        <v/>
      </c>
      <c r="AD5" s="103"/>
      <c r="AE5" s="103"/>
      <c r="AF5" s="22" t="str">
        <f>IF(高校の部!G14="","","良好")</f>
        <v/>
      </c>
    </row>
    <row r="6" spans="1:32" ht="18" customHeight="1" x14ac:dyDescent="0.2">
      <c r="A6" s="24">
        <v>3</v>
      </c>
      <c r="B6" s="22" t="str">
        <f>IF(高校の部!A15="","",高校の部!A15)</f>
        <v/>
      </c>
      <c r="C6" s="100" t="str">
        <f>IF(高校の部!B15="","",高校の部!B15)</f>
        <v/>
      </c>
      <c r="D6" s="101"/>
      <c r="E6" s="101"/>
      <c r="F6" s="101"/>
      <c r="G6" s="102"/>
      <c r="H6" s="26" t="str">
        <f>IF(高校の部!B15="","","男")</f>
        <v/>
      </c>
      <c r="I6" s="25" t="str">
        <f>IF(高校の部!B15="","",高校の部!D15)</f>
        <v/>
      </c>
      <c r="J6" s="22" t="str">
        <f>IF(高校の部!B15="","","/")</f>
        <v/>
      </c>
      <c r="K6" s="120" t="str">
        <f>IF(高校の部!B15="","","高校男子")</f>
        <v/>
      </c>
      <c r="L6" s="121"/>
      <c r="M6" s="120" t="str">
        <f>IF(高校の部!B15="","",高校の部!C15)</f>
        <v/>
      </c>
      <c r="N6" s="122"/>
      <c r="O6" s="121"/>
      <c r="P6" s="22" t="str">
        <f>IF(高校の部!B15="","","良好")</f>
        <v/>
      </c>
      <c r="Q6" s="24">
        <v>3</v>
      </c>
      <c r="R6" s="22" t="str">
        <f>IF(高校の部!F15="","",高校の部!F15)</f>
        <v/>
      </c>
      <c r="S6" s="100" t="str">
        <f>IF(高校の部!G15="","",高校の部!G15)</f>
        <v/>
      </c>
      <c r="T6" s="101"/>
      <c r="U6" s="101"/>
      <c r="V6" s="101"/>
      <c r="W6" s="102"/>
      <c r="X6" s="26" t="str">
        <f>IF(高校の部!G15="","","女")</f>
        <v/>
      </c>
      <c r="Y6" s="25" t="str">
        <f>IF(高校の部!G15="","",高校の部!I15)</f>
        <v/>
      </c>
      <c r="Z6" s="22" t="str">
        <f>IF(高校の部!G15="","","/")</f>
        <v/>
      </c>
      <c r="AA6" s="103" t="str">
        <f>IF(高校の部!G15="","","高校・一般女子")</f>
        <v/>
      </c>
      <c r="AB6" s="103"/>
      <c r="AC6" s="103" t="str">
        <f>IF(高校の部!G15="","",高校の部!H15)</f>
        <v/>
      </c>
      <c r="AD6" s="103"/>
      <c r="AE6" s="103"/>
      <c r="AF6" s="22" t="str">
        <f>IF(高校の部!G15="","","良好")</f>
        <v/>
      </c>
    </row>
    <row r="7" spans="1:32" ht="18" customHeight="1" x14ac:dyDescent="0.2">
      <c r="A7" s="24">
        <v>4</v>
      </c>
      <c r="B7" s="22" t="str">
        <f>IF(高校の部!A16="","",高校の部!A16)</f>
        <v/>
      </c>
      <c r="C7" s="100" t="str">
        <f>IF(高校の部!B16="","",高校の部!B16)</f>
        <v/>
      </c>
      <c r="D7" s="101"/>
      <c r="E7" s="101"/>
      <c r="F7" s="101"/>
      <c r="G7" s="102"/>
      <c r="H7" s="27" t="str">
        <f>IF(高校の部!B16="","","男")</f>
        <v/>
      </c>
      <c r="I7" s="25" t="str">
        <f>IF(高校の部!B16="","",高校の部!D16)</f>
        <v/>
      </c>
      <c r="J7" s="22" t="str">
        <f>IF(高校の部!B16="","","/")</f>
        <v/>
      </c>
      <c r="K7" s="120" t="str">
        <f>IF(高校の部!B16="","","高校男子")</f>
        <v/>
      </c>
      <c r="L7" s="121"/>
      <c r="M7" s="120" t="str">
        <f>IF(高校の部!B16="","",高校の部!C16)</f>
        <v/>
      </c>
      <c r="N7" s="122"/>
      <c r="O7" s="121"/>
      <c r="P7" s="22" t="str">
        <f>IF(高校の部!B16="","","良好")</f>
        <v/>
      </c>
      <c r="Q7" s="24">
        <v>4</v>
      </c>
      <c r="R7" s="22" t="str">
        <f>IF(高校の部!F16="","",高校の部!F16)</f>
        <v/>
      </c>
      <c r="S7" s="100" t="str">
        <f>IF(高校の部!G16="","",高校の部!G16)</f>
        <v/>
      </c>
      <c r="T7" s="101"/>
      <c r="U7" s="101"/>
      <c r="V7" s="101"/>
      <c r="W7" s="102"/>
      <c r="X7" s="27" t="str">
        <f>IF(高校の部!G16="","","女")</f>
        <v/>
      </c>
      <c r="Y7" s="25" t="str">
        <f>IF(高校の部!G16="","",高校の部!I16)</f>
        <v/>
      </c>
      <c r="Z7" s="22" t="str">
        <f>IF(高校の部!G16="","","/")</f>
        <v/>
      </c>
      <c r="AA7" s="103" t="str">
        <f>IF(高校の部!G16="","","高校・一般女子")</f>
        <v/>
      </c>
      <c r="AB7" s="103"/>
      <c r="AC7" s="103" t="str">
        <f>IF(高校の部!G16="","",高校の部!H16)</f>
        <v/>
      </c>
      <c r="AD7" s="103"/>
      <c r="AE7" s="103"/>
      <c r="AF7" s="22" t="str">
        <f>IF(高校の部!G16="","","良好")</f>
        <v/>
      </c>
    </row>
    <row r="8" spans="1:32" ht="18" customHeight="1" x14ac:dyDescent="0.2">
      <c r="A8" s="24">
        <v>5</v>
      </c>
      <c r="B8" s="22" t="str">
        <f>IF(高校の部!A17="","",高校の部!A17)</f>
        <v/>
      </c>
      <c r="C8" s="100" t="str">
        <f>IF(高校の部!B17="","",高校の部!B17)</f>
        <v/>
      </c>
      <c r="D8" s="101"/>
      <c r="E8" s="101"/>
      <c r="F8" s="101"/>
      <c r="G8" s="102"/>
      <c r="H8" s="27" t="str">
        <f>IF(高校の部!B17="","","男")</f>
        <v/>
      </c>
      <c r="I8" s="25" t="str">
        <f>IF(高校の部!B17="","",高校の部!D17)</f>
        <v/>
      </c>
      <c r="J8" s="22" t="str">
        <f>IF(高校の部!B17="","","/")</f>
        <v/>
      </c>
      <c r="K8" s="120" t="str">
        <f>IF(高校の部!B17="","","高校男子")</f>
        <v/>
      </c>
      <c r="L8" s="121"/>
      <c r="M8" s="120" t="str">
        <f>IF(高校の部!B17="","",高校の部!C17)</f>
        <v/>
      </c>
      <c r="N8" s="122"/>
      <c r="O8" s="121"/>
      <c r="P8" s="22" t="str">
        <f>IF(高校の部!B17="","","良好")</f>
        <v/>
      </c>
      <c r="Q8" s="24">
        <v>5</v>
      </c>
      <c r="R8" s="22" t="str">
        <f>IF(高校の部!F17="","",高校の部!F17)</f>
        <v/>
      </c>
      <c r="S8" s="100" t="str">
        <f>IF(高校の部!G17="","",高校の部!G17)</f>
        <v/>
      </c>
      <c r="T8" s="101"/>
      <c r="U8" s="101"/>
      <c r="V8" s="101"/>
      <c r="W8" s="102"/>
      <c r="X8" s="27" t="str">
        <f>IF(高校の部!G17="","","女")</f>
        <v/>
      </c>
      <c r="Y8" s="25" t="str">
        <f>IF(高校の部!G17="","",高校の部!I17)</f>
        <v/>
      </c>
      <c r="Z8" s="22" t="str">
        <f>IF(高校の部!G17="","","/")</f>
        <v/>
      </c>
      <c r="AA8" s="103" t="str">
        <f>IF(高校の部!G17="","","高校・一般女子")</f>
        <v/>
      </c>
      <c r="AB8" s="103"/>
      <c r="AC8" s="103" t="str">
        <f>IF(高校の部!G17="","",高校の部!H17)</f>
        <v/>
      </c>
      <c r="AD8" s="103"/>
      <c r="AE8" s="103"/>
      <c r="AF8" s="22" t="str">
        <f>IF(高校の部!G17="","","良好")</f>
        <v/>
      </c>
    </row>
    <row r="9" spans="1:32" ht="18" customHeight="1" x14ac:dyDescent="0.2">
      <c r="A9" s="24">
        <v>6</v>
      </c>
      <c r="B9" s="22" t="str">
        <f>IF(高校の部!A18="","",高校の部!A18)</f>
        <v/>
      </c>
      <c r="C9" s="100" t="str">
        <f>IF(高校の部!B18="","",高校の部!B18)</f>
        <v/>
      </c>
      <c r="D9" s="101"/>
      <c r="E9" s="101"/>
      <c r="F9" s="101"/>
      <c r="G9" s="102"/>
      <c r="H9" s="27" t="str">
        <f>IF(高校の部!B18="","","男")</f>
        <v/>
      </c>
      <c r="I9" s="25" t="str">
        <f>IF(高校の部!B18="","",高校の部!D18)</f>
        <v/>
      </c>
      <c r="J9" s="22" t="str">
        <f>IF(高校の部!B18="","","/")</f>
        <v/>
      </c>
      <c r="K9" s="120" t="str">
        <f>IF(高校の部!B18="","","高校男子")</f>
        <v/>
      </c>
      <c r="L9" s="121"/>
      <c r="M9" s="120" t="str">
        <f>IF(高校の部!B18="","",高校の部!C18)</f>
        <v/>
      </c>
      <c r="N9" s="122"/>
      <c r="O9" s="121"/>
      <c r="P9" s="22" t="str">
        <f>IF(高校の部!B18="","","良好")</f>
        <v/>
      </c>
      <c r="Q9" s="24">
        <v>6</v>
      </c>
      <c r="R9" s="22" t="str">
        <f>IF(高校の部!F18="","",高校の部!F18)</f>
        <v/>
      </c>
      <c r="S9" s="100" t="str">
        <f>IF(高校の部!G18="","",高校の部!G18)</f>
        <v/>
      </c>
      <c r="T9" s="101"/>
      <c r="U9" s="101"/>
      <c r="V9" s="101"/>
      <c r="W9" s="102"/>
      <c r="X9" s="27" t="str">
        <f>IF(高校の部!G18="","","女")</f>
        <v/>
      </c>
      <c r="Y9" s="25" t="str">
        <f>IF(高校の部!G18="","",高校の部!I18)</f>
        <v/>
      </c>
      <c r="Z9" s="22" t="str">
        <f>IF(高校の部!G18="","","/")</f>
        <v/>
      </c>
      <c r="AA9" s="103" t="str">
        <f>IF(高校の部!G18="","","高校・一般女子")</f>
        <v/>
      </c>
      <c r="AB9" s="103"/>
      <c r="AC9" s="103" t="str">
        <f>IF(高校の部!G18="","",高校の部!H18)</f>
        <v/>
      </c>
      <c r="AD9" s="103"/>
      <c r="AE9" s="103"/>
      <c r="AF9" s="22" t="str">
        <f>IF(高校の部!G18="","","良好")</f>
        <v/>
      </c>
    </row>
    <row r="10" spans="1:32" ht="18" customHeight="1" x14ac:dyDescent="0.2">
      <c r="A10" s="24">
        <v>7</v>
      </c>
      <c r="B10" s="22" t="str">
        <f>IF(高校の部!A19="","",高校の部!A19)</f>
        <v/>
      </c>
      <c r="C10" s="100" t="str">
        <f>IF(高校の部!B19="","",高校の部!B19)</f>
        <v/>
      </c>
      <c r="D10" s="101"/>
      <c r="E10" s="101"/>
      <c r="F10" s="101"/>
      <c r="G10" s="102"/>
      <c r="H10" s="27" t="str">
        <f>IF(高校の部!B19="","","男")</f>
        <v/>
      </c>
      <c r="I10" s="22" t="str">
        <f>IF(高校の部!B19="","",高校の部!D19)</f>
        <v/>
      </c>
      <c r="J10" s="22" t="str">
        <f>IF(高校の部!B19="","","/")</f>
        <v/>
      </c>
      <c r="K10" s="120" t="str">
        <f>IF(高校の部!B19="","","高校男子")</f>
        <v/>
      </c>
      <c r="L10" s="121"/>
      <c r="M10" s="120" t="str">
        <f>IF(高校の部!B19="","",高校の部!C19)</f>
        <v/>
      </c>
      <c r="N10" s="122"/>
      <c r="O10" s="121"/>
      <c r="P10" s="22" t="str">
        <f>IF(高校の部!B19="","","良好")</f>
        <v/>
      </c>
      <c r="Q10" s="24">
        <v>7</v>
      </c>
      <c r="R10" s="22" t="str">
        <f>IF(高校の部!F19="","",高校の部!F19)</f>
        <v/>
      </c>
      <c r="S10" s="100" t="str">
        <f>IF(高校の部!G19="","",高校の部!G19)</f>
        <v/>
      </c>
      <c r="T10" s="101"/>
      <c r="U10" s="101"/>
      <c r="V10" s="101"/>
      <c r="W10" s="102"/>
      <c r="X10" s="27" t="str">
        <f>IF(高校の部!G19="","","女")</f>
        <v/>
      </c>
      <c r="Y10" s="22" t="str">
        <f>IF(高校の部!G19="","",高校の部!I19)</f>
        <v/>
      </c>
      <c r="Z10" s="22" t="str">
        <f>IF(高校の部!G19="","","/")</f>
        <v/>
      </c>
      <c r="AA10" s="103" t="str">
        <f>IF(高校の部!G19="","","高校・一般女子")</f>
        <v/>
      </c>
      <c r="AB10" s="103"/>
      <c r="AC10" s="103" t="str">
        <f>IF(高校の部!G19="","",高校の部!H19)</f>
        <v/>
      </c>
      <c r="AD10" s="103"/>
      <c r="AE10" s="103"/>
      <c r="AF10" s="22" t="str">
        <f>IF(高校の部!G19="","","良好")</f>
        <v/>
      </c>
    </row>
    <row r="11" spans="1:32" ht="18" customHeight="1" x14ac:dyDescent="0.2">
      <c r="A11" s="24">
        <v>8</v>
      </c>
      <c r="B11" s="22" t="str">
        <f>IF(高校の部!A20="","",高校の部!A20)</f>
        <v/>
      </c>
      <c r="C11" s="100" t="str">
        <f>IF(高校の部!B20="","",高校の部!B20)</f>
        <v/>
      </c>
      <c r="D11" s="101"/>
      <c r="E11" s="101"/>
      <c r="F11" s="101"/>
      <c r="G11" s="102"/>
      <c r="H11" s="27" t="str">
        <f>IF(高校の部!B20="","","男")</f>
        <v/>
      </c>
      <c r="I11" s="25" t="str">
        <f>IF(高校の部!B20="","",高校の部!D20)</f>
        <v/>
      </c>
      <c r="J11" s="22" t="str">
        <f>IF(高校の部!B20="","","/")</f>
        <v/>
      </c>
      <c r="K11" s="120" t="str">
        <f>IF(高校の部!B20="","","高校男子")</f>
        <v/>
      </c>
      <c r="L11" s="121"/>
      <c r="M11" s="120" t="str">
        <f>IF(高校の部!B20="","",高校の部!C20)</f>
        <v/>
      </c>
      <c r="N11" s="122"/>
      <c r="O11" s="121"/>
      <c r="P11" s="22" t="str">
        <f>IF(高校の部!B20="","","良好")</f>
        <v/>
      </c>
      <c r="Q11" s="24">
        <v>8</v>
      </c>
      <c r="R11" s="22" t="str">
        <f>IF(高校の部!F20="","",高校の部!F20)</f>
        <v/>
      </c>
      <c r="S11" s="100" t="str">
        <f>IF(高校の部!G20="","",高校の部!G20)</f>
        <v/>
      </c>
      <c r="T11" s="101"/>
      <c r="U11" s="101"/>
      <c r="V11" s="101"/>
      <c r="W11" s="102"/>
      <c r="X11" s="27" t="str">
        <f>IF(高校の部!G20="","","女")</f>
        <v/>
      </c>
      <c r="Y11" s="25" t="str">
        <f>IF(高校の部!G20="","",高校の部!I20)</f>
        <v/>
      </c>
      <c r="Z11" s="22" t="str">
        <f>IF(高校の部!G20="","","/")</f>
        <v/>
      </c>
      <c r="AA11" s="103" t="str">
        <f>IF(高校の部!G20="","","高校・一般女子")</f>
        <v/>
      </c>
      <c r="AB11" s="103"/>
      <c r="AC11" s="103" t="str">
        <f>IF(高校の部!G20="","",高校の部!H20)</f>
        <v/>
      </c>
      <c r="AD11" s="103"/>
      <c r="AE11" s="103"/>
      <c r="AF11" s="22" t="str">
        <f>IF(高校の部!G20="","","良好")</f>
        <v/>
      </c>
    </row>
    <row r="12" spans="1:32" ht="18" customHeight="1" x14ac:dyDescent="0.2">
      <c r="A12" s="24">
        <v>9</v>
      </c>
      <c r="B12" s="22" t="str">
        <f>IF(高校の部!A21="","",高校の部!A21)</f>
        <v/>
      </c>
      <c r="C12" s="100" t="str">
        <f>IF(高校の部!B21="","",高校の部!B21)</f>
        <v/>
      </c>
      <c r="D12" s="101"/>
      <c r="E12" s="101"/>
      <c r="F12" s="101"/>
      <c r="G12" s="102"/>
      <c r="H12" s="27" t="str">
        <f>IF(高校の部!B21="","","男")</f>
        <v/>
      </c>
      <c r="I12" s="25" t="str">
        <f>IF(高校の部!B21="","",高校の部!D21)</f>
        <v/>
      </c>
      <c r="J12" s="22" t="str">
        <f>IF(高校の部!B21="","","/")</f>
        <v/>
      </c>
      <c r="K12" s="120" t="str">
        <f>IF(高校の部!B21="","","高校男子")</f>
        <v/>
      </c>
      <c r="L12" s="121"/>
      <c r="M12" s="120" t="str">
        <f>IF(高校の部!B21="","",高校の部!C21)</f>
        <v/>
      </c>
      <c r="N12" s="122"/>
      <c r="O12" s="121"/>
      <c r="P12" s="22" t="str">
        <f>IF(高校の部!B21="","","良好")</f>
        <v/>
      </c>
      <c r="Q12" s="24">
        <v>9</v>
      </c>
      <c r="R12" s="22" t="str">
        <f>IF(高校の部!F21="","",高校の部!F21)</f>
        <v/>
      </c>
      <c r="S12" s="100" t="str">
        <f>IF(高校の部!G21="","",高校の部!G21)</f>
        <v/>
      </c>
      <c r="T12" s="101"/>
      <c r="U12" s="101"/>
      <c r="V12" s="101"/>
      <c r="W12" s="102"/>
      <c r="X12" s="27" t="str">
        <f>IF(高校の部!G21="","","女")</f>
        <v/>
      </c>
      <c r="Y12" s="25" t="str">
        <f>IF(高校の部!G21="","",高校の部!I21)</f>
        <v/>
      </c>
      <c r="Z12" s="22" t="str">
        <f>IF(高校の部!G21="","","/")</f>
        <v/>
      </c>
      <c r="AA12" s="103" t="str">
        <f>IF(高校の部!G21="","","高校・一般女子")</f>
        <v/>
      </c>
      <c r="AB12" s="103"/>
      <c r="AC12" s="103" t="str">
        <f>IF(高校の部!G21="","",高校の部!H21)</f>
        <v/>
      </c>
      <c r="AD12" s="103"/>
      <c r="AE12" s="103"/>
      <c r="AF12" s="22" t="str">
        <f>IF(高校の部!G21="","","良好")</f>
        <v/>
      </c>
    </row>
    <row r="13" spans="1:32" ht="18" customHeight="1" x14ac:dyDescent="0.2">
      <c r="A13" s="24">
        <v>10</v>
      </c>
      <c r="B13" s="22" t="str">
        <f>IF(高校の部!A22="","",高校の部!A22)</f>
        <v/>
      </c>
      <c r="C13" s="100" t="str">
        <f>IF(高校の部!B22="","",高校の部!B22)</f>
        <v/>
      </c>
      <c r="D13" s="101"/>
      <c r="E13" s="101"/>
      <c r="F13" s="101"/>
      <c r="G13" s="102"/>
      <c r="H13" s="27" t="str">
        <f>IF(高校の部!B22="","","男")</f>
        <v/>
      </c>
      <c r="I13" s="25" t="str">
        <f>IF(高校の部!B22="","",高校の部!D22)</f>
        <v/>
      </c>
      <c r="J13" s="22" t="str">
        <f>IF(高校の部!B22="","","/")</f>
        <v/>
      </c>
      <c r="K13" s="120" t="str">
        <f>IF(高校の部!B22="","","高校男子")</f>
        <v/>
      </c>
      <c r="L13" s="121"/>
      <c r="M13" s="120" t="str">
        <f>IF(高校の部!B22="","",高校の部!C22)</f>
        <v/>
      </c>
      <c r="N13" s="122"/>
      <c r="O13" s="121"/>
      <c r="P13" s="22" t="str">
        <f>IF(高校の部!B22="","","良好")</f>
        <v/>
      </c>
      <c r="Q13" s="24">
        <v>10</v>
      </c>
      <c r="R13" s="22" t="str">
        <f>IF(高校の部!F22="","",高校の部!F22)</f>
        <v/>
      </c>
      <c r="S13" s="100" t="str">
        <f>IF(高校の部!G22="","",高校の部!G22)</f>
        <v/>
      </c>
      <c r="T13" s="101"/>
      <c r="U13" s="101"/>
      <c r="V13" s="101"/>
      <c r="W13" s="102"/>
      <c r="X13" s="27" t="str">
        <f>IF(高校の部!G22="","","女")</f>
        <v/>
      </c>
      <c r="Y13" s="25" t="str">
        <f>IF(高校の部!G22="","",高校の部!I22)</f>
        <v/>
      </c>
      <c r="Z13" s="22" t="str">
        <f>IF(高校の部!G22="","","/")</f>
        <v/>
      </c>
      <c r="AA13" s="103" t="str">
        <f>IF(高校の部!G22="","","高校・一般女子")</f>
        <v/>
      </c>
      <c r="AB13" s="103"/>
      <c r="AC13" s="103" t="str">
        <f>IF(高校の部!G22="","",高校の部!H22)</f>
        <v/>
      </c>
      <c r="AD13" s="103"/>
      <c r="AE13" s="103"/>
      <c r="AF13" s="22" t="str">
        <f>IF(高校の部!G22="","","良好")</f>
        <v/>
      </c>
    </row>
    <row r="14" spans="1:32" ht="18" customHeight="1" x14ac:dyDescent="0.2">
      <c r="A14" s="24">
        <v>11</v>
      </c>
      <c r="B14" s="22" t="str">
        <f>IF(高校の部!A23="","",高校の部!A23)</f>
        <v/>
      </c>
      <c r="C14" s="100" t="str">
        <f>IF(高校の部!B23="","",高校の部!B23)</f>
        <v/>
      </c>
      <c r="D14" s="101"/>
      <c r="E14" s="101"/>
      <c r="F14" s="101"/>
      <c r="G14" s="102"/>
      <c r="H14" s="27" t="str">
        <f>IF(高校の部!B23="","","男")</f>
        <v/>
      </c>
      <c r="I14" s="25" t="str">
        <f>IF(高校の部!B23="","",高校の部!D23)</f>
        <v/>
      </c>
      <c r="J14" s="22" t="str">
        <f>IF(高校の部!B23="","","/")</f>
        <v/>
      </c>
      <c r="K14" s="120" t="str">
        <f>IF(高校の部!B23="","","高校男子")</f>
        <v/>
      </c>
      <c r="L14" s="121"/>
      <c r="M14" s="120" t="str">
        <f>IF(高校の部!B23="","",高校の部!C23)</f>
        <v/>
      </c>
      <c r="N14" s="122"/>
      <c r="O14" s="121"/>
      <c r="P14" s="22" t="str">
        <f>IF(高校の部!B23="","","良好")</f>
        <v/>
      </c>
      <c r="Q14" s="24">
        <v>11</v>
      </c>
      <c r="R14" s="22" t="str">
        <f>IF(高校の部!F23="","",高校の部!F23)</f>
        <v/>
      </c>
      <c r="S14" s="100" t="str">
        <f>IF(高校の部!G23="","",高校の部!G23)</f>
        <v/>
      </c>
      <c r="T14" s="101"/>
      <c r="U14" s="101"/>
      <c r="V14" s="101"/>
      <c r="W14" s="102"/>
      <c r="X14" s="27" t="str">
        <f>IF(高校の部!G23="","","女")</f>
        <v/>
      </c>
      <c r="Y14" s="25" t="str">
        <f>IF(高校の部!G23="","",高校の部!I23)</f>
        <v/>
      </c>
      <c r="Z14" s="22" t="str">
        <f>IF(高校の部!G23="","","/")</f>
        <v/>
      </c>
      <c r="AA14" s="103" t="str">
        <f>IF(高校の部!G23="","","高校・一般女子")</f>
        <v/>
      </c>
      <c r="AB14" s="103"/>
      <c r="AC14" s="103" t="str">
        <f>IF(高校の部!G23="","",高校の部!H23)</f>
        <v/>
      </c>
      <c r="AD14" s="103"/>
      <c r="AE14" s="103"/>
      <c r="AF14" s="22" t="str">
        <f>IF(高校の部!G23="","","良好")</f>
        <v/>
      </c>
    </row>
    <row r="15" spans="1:32" ht="18" customHeight="1" x14ac:dyDescent="0.2">
      <c r="A15" s="24">
        <v>12</v>
      </c>
      <c r="B15" s="22" t="str">
        <f>IF(高校の部!A24="","",高校の部!A24)</f>
        <v/>
      </c>
      <c r="C15" s="100" t="str">
        <f>IF(高校の部!B24="","",高校の部!B24)</f>
        <v/>
      </c>
      <c r="D15" s="101"/>
      <c r="E15" s="101"/>
      <c r="F15" s="101"/>
      <c r="G15" s="102"/>
      <c r="H15" s="27" t="str">
        <f>IF(高校の部!B24="","","男")</f>
        <v/>
      </c>
      <c r="I15" s="25" t="str">
        <f>IF(高校の部!B24="","",高校の部!D24)</f>
        <v/>
      </c>
      <c r="J15" s="22" t="str">
        <f>IF(高校の部!B24="","","/")</f>
        <v/>
      </c>
      <c r="K15" s="120" t="str">
        <f>IF(高校の部!B24="","","高校男子")</f>
        <v/>
      </c>
      <c r="L15" s="121"/>
      <c r="M15" s="120" t="str">
        <f>IF(高校の部!B24="","",高校の部!C24)</f>
        <v/>
      </c>
      <c r="N15" s="122"/>
      <c r="O15" s="121"/>
      <c r="P15" s="22" t="str">
        <f>IF(高校の部!B24="","","良好")</f>
        <v/>
      </c>
      <c r="Q15" s="24">
        <v>12</v>
      </c>
      <c r="R15" s="22" t="str">
        <f>IF(高校の部!F24="","",高校の部!F24)</f>
        <v/>
      </c>
      <c r="S15" s="100" t="str">
        <f>IF(高校の部!G24="","",高校の部!G24)</f>
        <v/>
      </c>
      <c r="T15" s="101"/>
      <c r="U15" s="101"/>
      <c r="V15" s="101"/>
      <c r="W15" s="102"/>
      <c r="X15" s="27" t="str">
        <f>IF(高校の部!G24="","","女")</f>
        <v/>
      </c>
      <c r="Y15" s="25" t="str">
        <f>IF(高校の部!G24="","",高校の部!I24)</f>
        <v/>
      </c>
      <c r="Z15" s="22" t="str">
        <f>IF(高校の部!G24="","","/")</f>
        <v/>
      </c>
      <c r="AA15" s="103" t="str">
        <f>IF(高校の部!G24="","","高校・一般女子")</f>
        <v/>
      </c>
      <c r="AB15" s="103"/>
      <c r="AC15" s="103" t="str">
        <f>IF(高校の部!G24="","",高校の部!H24)</f>
        <v/>
      </c>
      <c r="AD15" s="103"/>
      <c r="AE15" s="103"/>
      <c r="AF15" s="22" t="str">
        <f>IF(高校の部!G24="","","良好")</f>
        <v/>
      </c>
    </row>
    <row r="16" spans="1:32" ht="18" customHeight="1" x14ac:dyDescent="0.2">
      <c r="A16" s="24">
        <v>13</v>
      </c>
      <c r="B16" s="22" t="str">
        <f>IF(高校の部!A25="","",高校の部!A25)</f>
        <v/>
      </c>
      <c r="C16" s="100" t="str">
        <f>IF(高校の部!B25="","",高校の部!B25)</f>
        <v/>
      </c>
      <c r="D16" s="101"/>
      <c r="E16" s="101"/>
      <c r="F16" s="101"/>
      <c r="G16" s="102"/>
      <c r="H16" s="27" t="str">
        <f>IF(高校の部!B25="","","男")</f>
        <v/>
      </c>
      <c r="I16" s="25" t="str">
        <f>IF(高校の部!B25="","",高校の部!D25)</f>
        <v/>
      </c>
      <c r="J16" s="22" t="str">
        <f>IF(高校の部!B25="","","/")</f>
        <v/>
      </c>
      <c r="K16" s="120" t="str">
        <f>IF(高校の部!B25="","","高校男子")</f>
        <v/>
      </c>
      <c r="L16" s="121"/>
      <c r="M16" s="120" t="str">
        <f>IF(高校の部!B25="","",高校の部!C25)</f>
        <v/>
      </c>
      <c r="N16" s="122"/>
      <c r="O16" s="121"/>
      <c r="P16" s="22" t="str">
        <f>IF(高校の部!B25="","","良好")</f>
        <v/>
      </c>
      <c r="Q16" s="24">
        <v>13</v>
      </c>
      <c r="R16" s="22" t="str">
        <f>IF(高校の部!F25="","",高校の部!F25)</f>
        <v/>
      </c>
      <c r="S16" s="100" t="str">
        <f>IF(高校の部!G25="","",高校の部!G25)</f>
        <v/>
      </c>
      <c r="T16" s="101"/>
      <c r="U16" s="101"/>
      <c r="V16" s="101"/>
      <c r="W16" s="102"/>
      <c r="X16" s="27" t="str">
        <f>IF(高校の部!G25="","","女")</f>
        <v/>
      </c>
      <c r="Y16" s="25" t="str">
        <f>IF(高校の部!G25="","",高校の部!I25)</f>
        <v/>
      </c>
      <c r="Z16" s="22" t="str">
        <f>IF(高校の部!G25="","","/")</f>
        <v/>
      </c>
      <c r="AA16" s="103" t="str">
        <f>IF(高校の部!G25="","","高校・一般女子")</f>
        <v/>
      </c>
      <c r="AB16" s="103"/>
      <c r="AC16" s="103" t="str">
        <f>IF(高校の部!G25="","",高校の部!H25)</f>
        <v/>
      </c>
      <c r="AD16" s="103"/>
      <c r="AE16" s="103"/>
      <c r="AF16" s="22" t="str">
        <f>IF(高校の部!G25="","","良好")</f>
        <v/>
      </c>
    </row>
    <row r="17" spans="1:32" ht="18" customHeight="1" x14ac:dyDescent="0.2">
      <c r="A17" s="24">
        <v>14</v>
      </c>
      <c r="B17" s="22" t="str">
        <f>IF(高校の部!A26="","",高校の部!A26)</f>
        <v/>
      </c>
      <c r="C17" s="100" t="str">
        <f>IF(高校の部!B26="","",高校の部!B26)</f>
        <v/>
      </c>
      <c r="D17" s="101"/>
      <c r="E17" s="101"/>
      <c r="F17" s="101"/>
      <c r="G17" s="102"/>
      <c r="H17" s="27" t="str">
        <f>IF(高校の部!B26="","","男")</f>
        <v/>
      </c>
      <c r="I17" s="25" t="str">
        <f>IF(高校の部!B26="","",高校の部!D26)</f>
        <v/>
      </c>
      <c r="J17" s="22" t="str">
        <f>IF(高校の部!B26="","","/")</f>
        <v/>
      </c>
      <c r="K17" s="120" t="str">
        <f>IF(高校の部!B26="","","高校男子")</f>
        <v/>
      </c>
      <c r="L17" s="121"/>
      <c r="M17" s="120" t="str">
        <f>IF(高校の部!B26="","",高校の部!C26)</f>
        <v/>
      </c>
      <c r="N17" s="122"/>
      <c r="O17" s="121"/>
      <c r="P17" s="22" t="str">
        <f>IF(高校の部!B26="","","良好")</f>
        <v/>
      </c>
      <c r="Q17" s="24">
        <v>14</v>
      </c>
      <c r="R17" s="22" t="str">
        <f>IF(高校の部!F26="","",高校の部!F26)</f>
        <v/>
      </c>
      <c r="S17" s="100" t="str">
        <f>IF(高校の部!G26="","",高校の部!G26)</f>
        <v/>
      </c>
      <c r="T17" s="101"/>
      <c r="U17" s="101"/>
      <c r="V17" s="101"/>
      <c r="W17" s="102"/>
      <c r="X17" s="27" t="str">
        <f>IF(高校の部!G26="","","女")</f>
        <v/>
      </c>
      <c r="Y17" s="25" t="str">
        <f>IF(高校の部!G26="","",高校の部!I26)</f>
        <v/>
      </c>
      <c r="Z17" s="22" t="str">
        <f>IF(高校の部!G26="","","/")</f>
        <v/>
      </c>
      <c r="AA17" s="103" t="str">
        <f>IF(高校の部!G26="","","高校・一般女子")</f>
        <v/>
      </c>
      <c r="AB17" s="103"/>
      <c r="AC17" s="103" t="str">
        <f>IF(高校の部!G26="","",高校の部!H26)</f>
        <v/>
      </c>
      <c r="AD17" s="103"/>
      <c r="AE17" s="103"/>
      <c r="AF17" s="22" t="str">
        <f>IF(高校の部!G26="","","良好")</f>
        <v/>
      </c>
    </row>
    <row r="18" spans="1:32" ht="18" customHeight="1" x14ac:dyDescent="0.2">
      <c r="A18" s="24">
        <v>15</v>
      </c>
      <c r="B18" s="22" t="str">
        <f>IF(高校の部!A27="","",高校の部!A27)</f>
        <v/>
      </c>
      <c r="C18" s="100" t="str">
        <f>IF(高校の部!B27="","",高校の部!B27)</f>
        <v/>
      </c>
      <c r="D18" s="101"/>
      <c r="E18" s="101"/>
      <c r="F18" s="101"/>
      <c r="G18" s="102"/>
      <c r="H18" s="27" t="str">
        <f>IF(高校の部!B27="","","男")</f>
        <v/>
      </c>
      <c r="I18" s="25" t="str">
        <f>IF(高校の部!B27="","",高校の部!D27)</f>
        <v/>
      </c>
      <c r="J18" s="22" t="str">
        <f>IF(高校の部!B27="","","/")</f>
        <v/>
      </c>
      <c r="K18" s="120" t="str">
        <f>IF(高校の部!B27="","","高校男子")</f>
        <v/>
      </c>
      <c r="L18" s="121"/>
      <c r="M18" s="120" t="str">
        <f>IF(高校の部!B27="","",高校の部!C27)</f>
        <v/>
      </c>
      <c r="N18" s="122"/>
      <c r="O18" s="121"/>
      <c r="P18" s="22" t="str">
        <f>IF(高校の部!B27="","","良好")</f>
        <v/>
      </c>
      <c r="Q18" s="24">
        <v>15</v>
      </c>
      <c r="R18" s="22" t="str">
        <f>IF(高校の部!F27="","",高校の部!F27)</f>
        <v/>
      </c>
      <c r="S18" s="100" t="str">
        <f>IF(高校の部!G27="","",高校の部!G27)</f>
        <v/>
      </c>
      <c r="T18" s="101"/>
      <c r="U18" s="101"/>
      <c r="V18" s="101"/>
      <c r="W18" s="102"/>
      <c r="X18" s="27" t="str">
        <f>IF(高校の部!G27="","","女")</f>
        <v/>
      </c>
      <c r="Y18" s="25" t="str">
        <f>IF(高校の部!G27="","",高校の部!I27)</f>
        <v/>
      </c>
      <c r="Z18" s="22" t="str">
        <f>IF(高校の部!G27="","","/")</f>
        <v/>
      </c>
      <c r="AA18" s="103" t="str">
        <f>IF(高校の部!G27="","","高校・一般女子")</f>
        <v/>
      </c>
      <c r="AB18" s="103"/>
      <c r="AC18" s="103" t="str">
        <f>IF(高校の部!G27="","",高校の部!H27)</f>
        <v/>
      </c>
      <c r="AD18" s="103"/>
      <c r="AE18" s="103"/>
      <c r="AF18" s="22" t="str">
        <f>IF(高校の部!G27="","","良好")</f>
        <v/>
      </c>
    </row>
    <row r="19" spans="1:32" ht="18" customHeight="1" x14ac:dyDescent="0.2">
      <c r="A19" s="24">
        <v>16</v>
      </c>
      <c r="B19" s="22" t="str">
        <f>IF(高校の部!A28="","",高校の部!A28)</f>
        <v/>
      </c>
      <c r="C19" s="100" t="str">
        <f>IF(高校の部!B28="","",高校の部!B28)</f>
        <v/>
      </c>
      <c r="D19" s="101"/>
      <c r="E19" s="101"/>
      <c r="F19" s="101"/>
      <c r="G19" s="102"/>
      <c r="H19" s="27" t="str">
        <f>IF(高校の部!B28="","","男")</f>
        <v/>
      </c>
      <c r="I19" s="25" t="str">
        <f>IF(高校の部!B28="","",高校の部!D28)</f>
        <v/>
      </c>
      <c r="J19" s="22" t="str">
        <f>IF(高校の部!B28="","","/")</f>
        <v/>
      </c>
      <c r="K19" s="120" t="str">
        <f>IF(高校の部!B28="","","高校男子")</f>
        <v/>
      </c>
      <c r="L19" s="121"/>
      <c r="M19" s="120" t="str">
        <f>IF(高校の部!B28="","",高校の部!C28)</f>
        <v/>
      </c>
      <c r="N19" s="122"/>
      <c r="O19" s="121"/>
      <c r="P19" s="22" t="str">
        <f>IF(高校の部!B28="","","良好")</f>
        <v/>
      </c>
      <c r="Q19" s="24">
        <v>16</v>
      </c>
      <c r="R19" s="22" t="str">
        <f>IF(高校の部!F28="","",高校の部!F28)</f>
        <v/>
      </c>
      <c r="S19" s="100" t="str">
        <f>IF(高校の部!G28="","",高校の部!G28)</f>
        <v/>
      </c>
      <c r="T19" s="101"/>
      <c r="U19" s="101"/>
      <c r="V19" s="101"/>
      <c r="W19" s="102"/>
      <c r="X19" s="27" t="str">
        <f>IF(高校の部!G28="","","女")</f>
        <v/>
      </c>
      <c r="Y19" s="25" t="str">
        <f>IF(高校の部!G28="","",高校の部!I28)</f>
        <v/>
      </c>
      <c r="Z19" s="22" t="str">
        <f>IF(高校の部!G28="","","/")</f>
        <v/>
      </c>
      <c r="AA19" s="103" t="str">
        <f>IF(高校の部!G28="","","高校・一般女子")</f>
        <v/>
      </c>
      <c r="AB19" s="103"/>
      <c r="AC19" s="103" t="str">
        <f>IF(高校の部!G28="","",高校の部!H28)</f>
        <v/>
      </c>
      <c r="AD19" s="103"/>
      <c r="AE19" s="103"/>
      <c r="AF19" s="22" t="str">
        <f>IF(高校の部!G28="","","良好")</f>
        <v/>
      </c>
    </row>
    <row r="20" spans="1:32" ht="18" customHeight="1" x14ac:dyDescent="0.2">
      <c r="A20" s="24">
        <v>17</v>
      </c>
      <c r="B20" s="22" t="str">
        <f>IF(高校の部!A29="","",高校の部!A29)</f>
        <v/>
      </c>
      <c r="C20" s="100" t="str">
        <f>IF(高校の部!B29="","",高校の部!B29)</f>
        <v/>
      </c>
      <c r="D20" s="101"/>
      <c r="E20" s="101"/>
      <c r="F20" s="101"/>
      <c r="G20" s="102"/>
      <c r="H20" s="27" t="str">
        <f>IF(高校の部!B29="","","男")</f>
        <v/>
      </c>
      <c r="I20" s="25" t="str">
        <f>IF(高校の部!B29="","",高校の部!D29)</f>
        <v/>
      </c>
      <c r="J20" s="22" t="str">
        <f>IF(高校の部!B29="","","/")</f>
        <v/>
      </c>
      <c r="K20" s="120" t="str">
        <f>IF(高校の部!B29="","","高校男子")</f>
        <v/>
      </c>
      <c r="L20" s="121"/>
      <c r="M20" s="120" t="str">
        <f>IF(高校の部!B29="","",高校の部!C29)</f>
        <v/>
      </c>
      <c r="N20" s="122"/>
      <c r="O20" s="121"/>
      <c r="P20" s="22" t="str">
        <f>IF(高校の部!B29="","","良好")</f>
        <v/>
      </c>
      <c r="Q20" s="24">
        <v>17</v>
      </c>
      <c r="R20" s="22" t="str">
        <f>IF(高校の部!F29="","",高校の部!F29)</f>
        <v/>
      </c>
      <c r="S20" s="100" t="str">
        <f>IF(高校の部!G29="","",高校の部!G29)</f>
        <v/>
      </c>
      <c r="T20" s="101"/>
      <c r="U20" s="101"/>
      <c r="V20" s="101"/>
      <c r="W20" s="102"/>
      <c r="X20" s="27" t="str">
        <f>IF(高校の部!G29="","","女")</f>
        <v/>
      </c>
      <c r="Y20" s="25" t="str">
        <f>IF(高校の部!G29="","",高校の部!I29)</f>
        <v/>
      </c>
      <c r="Z20" s="22" t="str">
        <f>IF(高校の部!G29="","","/")</f>
        <v/>
      </c>
      <c r="AA20" s="103" t="str">
        <f>IF(高校の部!G29="","","高校・一般女子")</f>
        <v/>
      </c>
      <c r="AB20" s="103"/>
      <c r="AC20" s="103" t="str">
        <f>IF(高校の部!G29="","",高校の部!H29)</f>
        <v/>
      </c>
      <c r="AD20" s="103"/>
      <c r="AE20" s="103"/>
      <c r="AF20" s="22" t="str">
        <f>IF(高校の部!G29="","","良好")</f>
        <v/>
      </c>
    </row>
    <row r="21" spans="1:32" ht="18" customHeight="1" x14ac:dyDescent="0.2">
      <c r="A21" s="24">
        <v>18</v>
      </c>
      <c r="B21" s="22" t="str">
        <f>IF(高校の部!A30="","",高校の部!A30)</f>
        <v/>
      </c>
      <c r="C21" s="100" t="str">
        <f>IF(高校の部!B30="","",高校の部!B30)</f>
        <v/>
      </c>
      <c r="D21" s="101"/>
      <c r="E21" s="101"/>
      <c r="F21" s="101"/>
      <c r="G21" s="102"/>
      <c r="H21" s="27" t="str">
        <f>IF(高校の部!B30="","","男")</f>
        <v/>
      </c>
      <c r="I21" s="25" t="str">
        <f>IF(高校の部!B30="","",高校の部!D30)</f>
        <v/>
      </c>
      <c r="J21" s="22" t="str">
        <f>IF(高校の部!B30="","","/")</f>
        <v/>
      </c>
      <c r="K21" s="120" t="str">
        <f>IF(高校の部!B30="","","高校男子")</f>
        <v/>
      </c>
      <c r="L21" s="121"/>
      <c r="M21" s="120" t="str">
        <f>IF(高校の部!B30="","",高校の部!C30)</f>
        <v/>
      </c>
      <c r="N21" s="122"/>
      <c r="O21" s="121"/>
      <c r="P21" s="22" t="str">
        <f>IF(高校の部!B30="","","良好")</f>
        <v/>
      </c>
      <c r="Q21" s="24">
        <v>18</v>
      </c>
      <c r="R21" s="22" t="str">
        <f>IF(高校の部!F30="","",高校の部!F30)</f>
        <v/>
      </c>
      <c r="S21" s="100" t="str">
        <f>IF(高校の部!G30="","",高校の部!G30)</f>
        <v/>
      </c>
      <c r="T21" s="101"/>
      <c r="U21" s="101"/>
      <c r="V21" s="101"/>
      <c r="W21" s="102"/>
      <c r="X21" s="27" t="str">
        <f>IF(高校の部!G30="","","女")</f>
        <v/>
      </c>
      <c r="Y21" s="25" t="str">
        <f>IF(高校の部!G30="","",高校の部!I30)</f>
        <v/>
      </c>
      <c r="Z21" s="22" t="str">
        <f>IF(高校の部!G30="","","/")</f>
        <v/>
      </c>
      <c r="AA21" s="103" t="str">
        <f>IF(高校の部!G30="","","高校・一般女子")</f>
        <v/>
      </c>
      <c r="AB21" s="103"/>
      <c r="AC21" s="103" t="str">
        <f>IF(高校の部!G30="","",高校の部!H30)</f>
        <v/>
      </c>
      <c r="AD21" s="103"/>
      <c r="AE21" s="103"/>
      <c r="AF21" s="22" t="str">
        <f>IF(高校の部!G30="","","良好")</f>
        <v/>
      </c>
    </row>
    <row r="22" spans="1:32" ht="18" customHeight="1" x14ac:dyDescent="0.2">
      <c r="A22" s="24">
        <v>19</v>
      </c>
      <c r="B22" s="22" t="str">
        <f>IF(高校の部!A31="","",高校の部!A31)</f>
        <v/>
      </c>
      <c r="C22" s="100" t="str">
        <f>IF(高校の部!B31="","",高校の部!B31)</f>
        <v/>
      </c>
      <c r="D22" s="101"/>
      <c r="E22" s="101"/>
      <c r="F22" s="101"/>
      <c r="G22" s="102"/>
      <c r="H22" s="27" t="str">
        <f>IF(高校の部!B31="","","男")</f>
        <v/>
      </c>
      <c r="I22" s="25" t="str">
        <f>IF(高校の部!B31="","",高校の部!D31)</f>
        <v/>
      </c>
      <c r="J22" s="22" t="str">
        <f>IF(高校の部!B31="","","/")</f>
        <v/>
      </c>
      <c r="K22" s="120" t="str">
        <f>IF(高校の部!B31="","","高校男子")</f>
        <v/>
      </c>
      <c r="L22" s="121"/>
      <c r="M22" s="120" t="str">
        <f>IF(高校の部!B31="","",高校の部!C31)</f>
        <v/>
      </c>
      <c r="N22" s="122"/>
      <c r="O22" s="121"/>
      <c r="P22" s="22" t="str">
        <f>IF(高校の部!B31="","","良好")</f>
        <v/>
      </c>
      <c r="Q22" s="24">
        <v>19</v>
      </c>
      <c r="R22" s="22" t="str">
        <f>IF(高校の部!F31="","",高校の部!F31)</f>
        <v/>
      </c>
      <c r="S22" s="100" t="str">
        <f>IF(高校の部!G31="","",高校の部!G31)</f>
        <v/>
      </c>
      <c r="T22" s="101"/>
      <c r="U22" s="101"/>
      <c r="V22" s="101"/>
      <c r="W22" s="102"/>
      <c r="X22" s="27" t="str">
        <f>IF(高校の部!G31="","","女")</f>
        <v/>
      </c>
      <c r="Y22" s="25" t="str">
        <f>IF(高校の部!G31="","",高校の部!I31)</f>
        <v/>
      </c>
      <c r="Z22" s="22" t="str">
        <f>IF(高校の部!G31="","","/")</f>
        <v/>
      </c>
      <c r="AA22" s="103" t="str">
        <f>IF(高校の部!G31="","","高校・一般女子")</f>
        <v/>
      </c>
      <c r="AB22" s="103"/>
      <c r="AC22" s="103" t="str">
        <f>IF(高校の部!G31="","",高校の部!H31)</f>
        <v/>
      </c>
      <c r="AD22" s="103"/>
      <c r="AE22" s="103"/>
      <c r="AF22" s="22" t="str">
        <f>IF(高校の部!G31="","","良好")</f>
        <v/>
      </c>
    </row>
    <row r="23" spans="1:32" ht="18" customHeight="1" x14ac:dyDescent="0.2">
      <c r="A23" s="24">
        <v>20</v>
      </c>
      <c r="B23" s="22" t="str">
        <f>IF(高校の部!A32="","",高校の部!A32)</f>
        <v/>
      </c>
      <c r="C23" s="100" t="str">
        <f>IF(高校の部!B32="","",高校の部!B32)</f>
        <v/>
      </c>
      <c r="D23" s="101"/>
      <c r="E23" s="101"/>
      <c r="F23" s="101"/>
      <c r="G23" s="102"/>
      <c r="H23" s="27" t="str">
        <f>IF(高校の部!B32="","","男")</f>
        <v/>
      </c>
      <c r="I23" s="25" t="str">
        <f>IF(高校の部!B32="","",高校の部!D32)</f>
        <v/>
      </c>
      <c r="J23" s="22" t="str">
        <f>IF(高校の部!B32="","","/")</f>
        <v/>
      </c>
      <c r="K23" s="120" t="str">
        <f>IF(高校の部!B32="","","高校男子")</f>
        <v/>
      </c>
      <c r="L23" s="121"/>
      <c r="M23" s="120" t="str">
        <f>IF(高校の部!B32="","",高校の部!C32)</f>
        <v/>
      </c>
      <c r="N23" s="122"/>
      <c r="O23" s="121"/>
      <c r="P23" s="22" t="str">
        <f>IF(高校の部!B32="","","良好")</f>
        <v/>
      </c>
      <c r="Q23" s="24">
        <v>20</v>
      </c>
      <c r="R23" s="22" t="str">
        <f>IF(高校の部!F32="","",高校の部!F32)</f>
        <v/>
      </c>
      <c r="S23" s="100" t="str">
        <f>IF(高校の部!G32="","",高校の部!G32)</f>
        <v/>
      </c>
      <c r="T23" s="101"/>
      <c r="U23" s="101"/>
      <c r="V23" s="101"/>
      <c r="W23" s="102"/>
      <c r="X23" s="27" t="str">
        <f>IF(高校の部!G32="","","女")</f>
        <v/>
      </c>
      <c r="Y23" s="25" t="str">
        <f>IF(高校の部!G32="","",高校の部!I32)</f>
        <v/>
      </c>
      <c r="Z23" s="22" t="str">
        <f>IF(高校の部!G32="","","/")</f>
        <v/>
      </c>
      <c r="AA23" s="103" t="str">
        <f>IF(高校の部!G32="","","高校・一般女子")</f>
        <v/>
      </c>
      <c r="AB23" s="103"/>
      <c r="AC23" s="103" t="str">
        <f>IF(高校の部!G32="","",高校の部!H32)</f>
        <v/>
      </c>
      <c r="AD23" s="103"/>
      <c r="AE23" s="103"/>
      <c r="AF23" s="22" t="str">
        <f>IF(高校の部!G32="","","良好")</f>
        <v/>
      </c>
    </row>
    <row r="24" spans="1:32" ht="18" customHeight="1" x14ac:dyDescent="0.2">
      <c r="A24" s="24">
        <v>21</v>
      </c>
      <c r="B24" s="22" t="str">
        <f>IF(高校の部!A33="","",高校の部!A33)</f>
        <v/>
      </c>
      <c r="C24" s="100" t="str">
        <f>IF(高校の部!B33="","",高校の部!B33)</f>
        <v/>
      </c>
      <c r="D24" s="101"/>
      <c r="E24" s="101"/>
      <c r="F24" s="101"/>
      <c r="G24" s="102"/>
      <c r="H24" s="27" t="str">
        <f>IF(高校の部!B33="","","男")</f>
        <v/>
      </c>
      <c r="I24" s="25" t="str">
        <f>IF(高校の部!B33="","",高校の部!D33)</f>
        <v/>
      </c>
      <c r="J24" s="22" t="str">
        <f>IF(高校の部!B33="","","/")</f>
        <v/>
      </c>
      <c r="K24" s="120" t="str">
        <f>IF(高校の部!B33="","","高校男子")</f>
        <v/>
      </c>
      <c r="L24" s="121"/>
      <c r="M24" s="120" t="str">
        <f>IF(高校の部!B33="","",高校の部!C33)</f>
        <v/>
      </c>
      <c r="N24" s="122"/>
      <c r="O24" s="121"/>
      <c r="P24" s="22" t="str">
        <f>IF(高校の部!B33="","","良好")</f>
        <v/>
      </c>
      <c r="Q24" s="24">
        <v>21</v>
      </c>
      <c r="R24" s="22" t="str">
        <f>IF(高校の部!F33="","",高校の部!F33)</f>
        <v/>
      </c>
      <c r="S24" s="100" t="str">
        <f>IF(高校の部!G33="","",高校の部!G33)</f>
        <v/>
      </c>
      <c r="T24" s="101"/>
      <c r="U24" s="101"/>
      <c r="V24" s="101"/>
      <c r="W24" s="102"/>
      <c r="X24" s="27" t="str">
        <f>IF(高校の部!G33="","","女")</f>
        <v/>
      </c>
      <c r="Y24" s="25" t="str">
        <f>IF(高校の部!G33="","",高校の部!I33)</f>
        <v/>
      </c>
      <c r="Z24" s="22" t="str">
        <f>IF(高校の部!G33="","","/")</f>
        <v/>
      </c>
      <c r="AA24" s="103" t="str">
        <f>IF(高校の部!G33="","","高校・一般女子")</f>
        <v/>
      </c>
      <c r="AB24" s="103"/>
      <c r="AC24" s="103" t="str">
        <f>IF(高校の部!G33="","",高校の部!H33)</f>
        <v/>
      </c>
      <c r="AD24" s="103"/>
      <c r="AE24" s="103"/>
      <c r="AF24" s="22" t="str">
        <f>IF(高校の部!G33="","","良好")</f>
        <v/>
      </c>
    </row>
    <row r="25" spans="1:32" ht="18" customHeight="1" x14ac:dyDescent="0.2">
      <c r="A25" s="24">
        <v>22</v>
      </c>
      <c r="B25" s="22" t="str">
        <f>IF(高校の部!A34="","",高校の部!A34)</f>
        <v/>
      </c>
      <c r="C25" s="100" t="str">
        <f>IF(高校の部!B34="","",高校の部!B34)</f>
        <v/>
      </c>
      <c r="D25" s="101"/>
      <c r="E25" s="101"/>
      <c r="F25" s="101"/>
      <c r="G25" s="102"/>
      <c r="H25" s="27" t="str">
        <f>IF(高校の部!B34="","","男")</f>
        <v/>
      </c>
      <c r="I25" s="25" t="str">
        <f>IF(高校の部!B34="","",高校の部!D34)</f>
        <v/>
      </c>
      <c r="J25" s="22" t="str">
        <f>IF(高校の部!B34="","","/")</f>
        <v/>
      </c>
      <c r="K25" s="120" t="str">
        <f>IF(高校の部!B34="","","高校男子")</f>
        <v/>
      </c>
      <c r="L25" s="121"/>
      <c r="M25" s="120" t="str">
        <f>IF(高校の部!B34="","",高校の部!C34)</f>
        <v/>
      </c>
      <c r="N25" s="122"/>
      <c r="O25" s="121"/>
      <c r="P25" s="22" t="str">
        <f>IF(高校の部!B34="","","良好")</f>
        <v/>
      </c>
      <c r="Q25" s="24">
        <v>22</v>
      </c>
      <c r="R25" s="22" t="str">
        <f>IF(高校の部!F34="","",高校の部!F34)</f>
        <v/>
      </c>
      <c r="S25" s="100" t="str">
        <f>IF(高校の部!G34="","",高校の部!G34)</f>
        <v/>
      </c>
      <c r="T25" s="101"/>
      <c r="U25" s="101"/>
      <c r="V25" s="101"/>
      <c r="W25" s="102"/>
      <c r="X25" s="27" t="str">
        <f>IF(高校の部!G34="","","女")</f>
        <v/>
      </c>
      <c r="Y25" s="25" t="str">
        <f>IF(高校の部!G34="","",高校の部!I34)</f>
        <v/>
      </c>
      <c r="Z25" s="22" t="str">
        <f>IF(高校の部!G34="","","/")</f>
        <v/>
      </c>
      <c r="AA25" s="103" t="str">
        <f>IF(高校の部!G34="","","高校・一般女子")</f>
        <v/>
      </c>
      <c r="AB25" s="103"/>
      <c r="AC25" s="103" t="str">
        <f>IF(高校の部!G34="","",高校の部!H34)</f>
        <v/>
      </c>
      <c r="AD25" s="103"/>
      <c r="AE25" s="103"/>
      <c r="AF25" s="22" t="str">
        <f>IF(高校の部!G34="","","良好")</f>
        <v/>
      </c>
    </row>
    <row r="26" spans="1:32" ht="18" customHeight="1" x14ac:dyDescent="0.2">
      <c r="A26" s="24">
        <v>23</v>
      </c>
      <c r="B26" s="22" t="str">
        <f>IF(高校の部!A35="","",高校の部!A35)</f>
        <v/>
      </c>
      <c r="C26" s="100" t="str">
        <f>IF(高校の部!B35="","",高校の部!B35)</f>
        <v/>
      </c>
      <c r="D26" s="101"/>
      <c r="E26" s="101"/>
      <c r="F26" s="101"/>
      <c r="G26" s="102"/>
      <c r="H26" s="27" t="str">
        <f>IF(高校の部!B35="","","男")</f>
        <v/>
      </c>
      <c r="I26" s="25" t="str">
        <f>IF(高校の部!B35="","",高校の部!D35)</f>
        <v/>
      </c>
      <c r="J26" s="22" t="str">
        <f>IF(高校の部!B35="","","/")</f>
        <v/>
      </c>
      <c r="K26" s="120" t="str">
        <f>IF(高校の部!B35="","","高校男子")</f>
        <v/>
      </c>
      <c r="L26" s="121"/>
      <c r="M26" s="120" t="str">
        <f>IF(高校の部!B35="","",高校の部!C35)</f>
        <v/>
      </c>
      <c r="N26" s="122"/>
      <c r="O26" s="121"/>
      <c r="P26" s="22" t="str">
        <f>IF(高校の部!B35="","","良好")</f>
        <v/>
      </c>
      <c r="Q26" s="24">
        <v>23</v>
      </c>
      <c r="R26" s="22" t="str">
        <f>IF(高校の部!F35="","",高校の部!F35)</f>
        <v/>
      </c>
      <c r="S26" s="100" t="str">
        <f>IF(高校の部!G35="","",高校の部!G35)</f>
        <v/>
      </c>
      <c r="T26" s="101"/>
      <c r="U26" s="101"/>
      <c r="V26" s="101"/>
      <c r="W26" s="102"/>
      <c r="X26" s="27" t="str">
        <f>IF(高校の部!G35="","","女")</f>
        <v/>
      </c>
      <c r="Y26" s="25" t="str">
        <f>IF(高校の部!G35="","",高校の部!I35)</f>
        <v/>
      </c>
      <c r="Z26" s="22" t="str">
        <f>IF(高校の部!G35="","","/")</f>
        <v/>
      </c>
      <c r="AA26" s="103" t="str">
        <f>IF(高校の部!G35="","","高校・一般女子")</f>
        <v/>
      </c>
      <c r="AB26" s="103"/>
      <c r="AC26" s="103" t="str">
        <f>IF(高校の部!G35="","",高校の部!H35)</f>
        <v/>
      </c>
      <c r="AD26" s="103"/>
      <c r="AE26" s="103"/>
      <c r="AF26" s="22" t="str">
        <f>IF(高校の部!G35="","","良好")</f>
        <v/>
      </c>
    </row>
    <row r="27" spans="1:32" ht="18" customHeight="1" x14ac:dyDescent="0.2">
      <c r="A27" s="24">
        <v>24</v>
      </c>
      <c r="B27" s="22" t="str">
        <f>IF(高校の部!A36="","",高校の部!A36)</f>
        <v/>
      </c>
      <c r="C27" s="100" t="str">
        <f>IF(高校の部!B36="","",高校の部!B36)</f>
        <v/>
      </c>
      <c r="D27" s="101"/>
      <c r="E27" s="101"/>
      <c r="F27" s="101"/>
      <c r="G27" s="102"/>
      <c r="H27" s="27" t="str">
        <f>IF(高校の部!B36="","","男")</f>
        <v/>
      </c>
      <c r="I27" s="25" t="str">
        <f>IF(高校の部!B36="","",高校の部!D36)</f>
        <v/>
      </c>
      <c r="J27" s="22" t="str">
        <f>IF(高校の部!B36="","","/")</f>
        <v/>
      </c>
      <c r="K27" s="120" t="str">
        <f>IF(高校の部!B36="","","高校男子")</f>
        <v/>
      </c>
      <c r="L27" s="121"/>
      <c r="M27" s="120" t="str">
        <f>IF(高校の部!B36="","",高校の部!C36)</f>
        <v/>
      </c>
      <c r="N27" s="122"/>
      <c r="O27" s="121"/>
      <c r="P27" s="22" t="str">
        <f>IF(高校の部!B36="","","良好")</f>
        <v/>
      </c>
      <c r="Q27" s="24">
        <v>24</v>
      </c>
      <c r="R27" s="22" t="str">
        <f>IF(高校の部!F36="","",高校の部!F36)</f>
        <v/>
      </c>
      <c r="S27" s="100" t="str">
        <f>IF(高校の部!G36="","",高校の部!G36)</f>
        <v/>
      </c>
      <c r="T27" s="101"/>
      <c r="U27" s="101"/>
      <c r="V27" s="101"/>
      <c r="W27" s="102"/>
      <c r="X27" s="27" t="str">
        <f>IF(高校の部!G36="","","女")</f>
        <v/>
      </c>
      <c r="Y27" s="25" t="str">
        <f>IF(高校の部!G36="","",高校の部!I36)</f>
        <v/>
      </c>
      <c r="Z27" s="22" t="str">
        <f>IF(高校の部!G36="","","/")</f>
        <v/>
      </c>
      <c r="AA27" s="103" t="str">
        <f>IF(高校の部!G36="","","高校・一般女子")</f>
        <v/>
      </c>
      <c r="AB27" s="103"/>
      <c r="AC27" s="103" t="str">
        <f>IF(高校の部!G36="","",高校の部!H36)</f>
        <v/>
      </c>
      <c r="AD27" s="103"/>
      <c r="AE27" s="103"/>
      <c r="AF27" s="22" t="str">
        <f>IF(高校の部!G36="","","良好")</f>
        <v/>
      </c>
    </row>
    <row r="28" spans="1:32" ht="18" customHeight="1" x14ac:dyDescent="0.2">
      <c r="A28" s="24">
        <v>25</v>
      </c>
      <c r="B28" s="22" t="str">
        <f>IF(高校の部!A37="","",高校の部!A37)</f>
        <v/>
      </c>
      <c r="C28" s="100" t="str">
        <f>IF(高校の部!B37="","",高校の部!B37)</f>
        <v/>
      </c>
      <c r="D28" s="101"/>
      <c r="E28" s="101"/>
      <c r="F28" s="101"/>
      <c r="G28" s="102"/>
      <c r="H28" s="27" t="str">
        <f>IF(高校の部!B37="","","男")</f>
        <v/>
      </c>
      <c r="I28" s="25" t="str">
        <f>IF(高校の部!B37="","",高校の部!D37)</f>
        <v/>
      </c>
      <c r="J28" s="22" t="str">
        <f>IF(高校の部!B37="","","/")</f>
        <v/>
      </c>
      <c r="K28" s="120" t="str">
        <f>IF(高校の部!B37="","","高校男子")</f>
        <v/>
      </c>
      <c r="L28" s="121"/>
      <c r="M28" s="120" t="str">
        <f>IF(高校の部!B37="","",高校の部!C37)</f>
        <v/>
      </c>
      <c r="N28" s="122"/>
      <c r="O28" s="121"/>
      <c r="P28" s="22" t="str">
        <f>IF(高校の部!B37="","","良好")</f>
        <v/>
      </c>
      <c r="Q28" s="24">
        <v>25</v>
      </c>
      <c r="R28" s="22" t="str">
        <f>IF(高校の部!F37="","",高校の部!F37)</f>
        <v/>
      </c>
      <c r="S28" s="100" t="str">
        <f>IF(高校の部!G37="","",高校の部!G37)</f>
        <v/>
      </c>
      <c r="T28" s="101"/>
      <c r="U28" s="101"/>
      <c r="V28" s="101"/>
      <c r="W28" s="102"/>
      <c r="X28" s="27" t="str">
        <f>IF(高校の部!G37="","","女")</f>
        <v/>
      </c>
      <c r="Y28" s="25" t="str">
        <f>IF(高校の部!G37="","",高校の部!I37)</f>
        <v/>
      </c>
      <c r="Z28" s="22" t="str">
        <f>IF(高校の部!G37="","","/")</f>
        <v/>
      </c>
      <c r="AA28" s="103" t="str">
        <f>IF(高校の部!G37="","","高校・一般女子")</f>
        <v/>
      </c>
      <c r="AB28" s="103"/>
      <c r="AC28" s="103" t="str">
        <f>IF(高校の部!G37="","",高校の部!H37)</f>
        <v/>
      </c>
      <c r="AD28" s="103"/>
      <c r="AE28" s="103"/>
      <c r="AF28" s="22" t="str">
        <f>IF(高校の部!G37="","","良好")</f>
        <v/>
      </c>
    </row>
    <row r="29" spans="1:32" ht="18" customHeight="1" x14ac:dyDescent="0.2">
      <c r="A29" s="24">
        <v>26</v>
      </c>
      <c r="B29" s="22" t="str">
        <f>IF(高校の部!A38="","",高校の部!A38)</f>
        <v/>
      </c>
      <c r="C29" s="100" t="str">
        <f>IF(高校の部!B38="","",高校の部!B38)</f>
        <v/>
      </c>
      <c r="D29" s="101"/>
      <c r="E29" s="101"/>
      <c r="F29" s="101"/>
      <c r="G29" s="102"/>
      <c r="H29" s="27" t="str">
        <f>IF(高校の部!B38="","","男")</f>
        <v/>
      </c>
      <c r="I29" s="25" t="str">
        <f>IF(高校の部!B38="","",高校の部!D38)</f>
        <v/>
      </c>
      <c r="J29" s="22" t="str">
        <f>IF(高校の部!B38="","","/")</f>
        <v/>
      </c>
      <c r="K29" s="120" t="str">
        <f>IF(高校の部!B38="","","高校男子")</f>
        <v/>
      </c>
      <c r="L29" s="121"/>
      <c r="M29" s="120" t="str">
        <f>IF(高校の部!B38="","",高校の部!C38)</f>
        <v/>
      </c>
      <c r="N29" s="122"/>
      <c r="O29" s="121"/>
      <c r="P29" s="22" t="str">
        <f>IF(高校の部!B38="","","良好")</f>
        <v/>
      </c>
      <c r="Q29" s="24">
        <v>26</v>
      </c>
      <c r="R29" s="22" t="str">
        <f>IF(高校の部!F38="","",高校の部!F38)</f>
        <v/>
      </c>
      <c r="S29" s="100" t="str">
        <f>IF(高校の部!G38="","",高校の部!G38)</f>
        <v/>
      </c>
      <c r="T29" s="101"/>
      <c r="U29" s="101"/>
      <c r="V29" s="101"/>
      <c r="W29" s="102"/>
      <c r="X29" s="27" t="str">
        <f>IF(高校の部!G38="","","女")</f>
        <v/>
      </c>
      <c r="Y29" s="25" t="str">
        <f>IF(高校の部!G38="","",高校の部!I38)</f>
        <v/>
      </c>
      <c r="Z29" s="22" t="str">
        <f>IF(高校の部!G38="","","/")</f>
        <v/>
      </c>
      <c r="AA29" s="103" t="str">
        <f>IF(高校の部!G38="","","高校・一般女子")</f>
        <v/>
      </c>
      <c r="AB29" s="103"/>
      <c r="AC29" s="103" t="str">
        <f>IF(高校の部!G38="","",高校の部!H38)</f>
        <v/>
      </c>
      <c r="AD29" s="103"/>
      <c r="AE29" s="103"/>
      <c r="AF29" s="22" t="str">
        <f>IF(高校の部!G38="","","良好")</f>
        <v/>
      </c>
    </row>
    <row r="30" spans="1:32" ht="18" customHeight="1" x14ac:dyDescent="0.2">
      <c r="A30" s="24">
        <v>27</v>
      </c>
      <c r="B30" s="22" t="str">
        <f>IF(高校の部!A39="","",高校の部!A39)</f>
        <v/>
      </c>
      <c r="C30" s="100" t="str">
        <f>IF(高校の部!B39="","",高校の部!B39)</f>
        <v/>
      </c>
      <c r="D30" s="101"/>
      <c r="E30" s="101"/>
      <c r="F30" s="101"/>
      <c r="G30" s="102"/>
      <c r="H30" s="27" t="str">
        <f>IF(高校の部!B39="","","男")</f>
        <v/>
      </c>
      <c r="I30" s="25" t="str">
        <f>IF(高校の部!B39="","",高校の部!D39)</f>
        <v/>
      </c>
      <c r="J30" s="22" t="str">
        <f>IF(高校の部!B39="","","/")</f>
        <v/>
      </c>
      <c r="K30" s="120" t="str">
        <f>IF(高校の部!B39="","","高校男子")</f>
        <v/>
      </c>
      <c r="L30" s="121"/>
      <c r="M30" s="120" t="str">
        <f>IF(高校の部!B39="","",高校の部!C39)</f>
        <v/>
      </c>
      <c r="N30" s="122"/>
      <c r="O30" s="121"/>
      <c r="P30" s="22" t="str">
        <f>IF(高校の部!B39="","","良好")</f>
        <v/>
      </c>
      <c r="Q30" s="24">
        <v>27</v>
      </c>
      <c r="R30" s="22" t="str">
        <f>IF(高校の部!F39="","",高校の部!F39)</f>
        <v/>
      </c>
      <c r="S30" s="100" t="str">
        <f>IF(高校の部!G39="","",高校の部!G39)</f>
        <v/>
      </c>
      <c r="T30" s="101"/>
      <c r="U30" s="101"/>
      <c r="V30" s="101"/>
      <c r="W30" s="102"/>
      <c r="X30" s="27" t="str">
        <f>IF(高校の部!G39="","","女")</f>
        <v/>
      </c>
      <c r="Y30" s="25" t="str">
        <f>IF(高校の部!G39="","",高校の部!I39)</f>
        <v/>
      </c>
      <c r="Z30" s="22" t="str">
        <f>IF(高校の部!G39="","","/")</f>
        <v/>
      </c>
      <c r="AA30" s="103" t="str">
        <f>IF(高校の部!G39="","","高校・一般女子")</f>
        <v/>
      </c>
      <c r="AB30" s="103"/>
      <c r="AC30" s="103" t="str">
        <f>IF(高校の部!G39="","",高校の部!H39)</f>
        <v/>
      </c>
      <c r="AD30" s="103"/>
      <c r="AE30" s="103"/>
      <c r="AF30" s="22" t="str">
        <f>IF(高校の部!G39="","","良好")</f>
        <v/>
      </c>
    </row>
    <row r="31" spans="1:32" ht="18" customHeight="1" x14ac:dyDescent="0.2">
      <c r="A31" s="24">
        <v>28</v>
      </c>
      <c r="B31" s="22" t="str">
        <f>IF(高校の部!A40="","",高校の部!A40)</f>
        <v/>
      </c>
      <c r="C31" s="100" t="str">
        <f>IF(高校の部!B40="","",高校の部!B40)</f>
        <v/>
      </c>
      <c r="D31" s="101"/>
      <c r="E31" s="101"/>
      <c r="F31" s="101"/>
      <c r="G31" s="102"/>
      <c r="H31" s="27" t="str">
        <f>IF(高校の部!B40="","","男")</f>
        <v/>
      </c>
      <c r="I31" s="25" t="str">
        <f>IF(高校の部!B40="","",高校の部!D40)</f>
        <v/>
      </c>
      <c r="J31" s="22" t="str">
        <f>IF(高校の部!B40="","","/")</f>
        <v/>
      </c>
      <c r="K31" s="120" t="str">
        <f>IF(高校の部!B40="","","高校男子")</f>
        <v/>
      </c>
      <c r="L31" s="121"/>
      <c r="M31" s="120" t="str">
        <f>IF(高校の部!B40="","",高校の部!C40)</f>
        <v/>
      </c>
      <c r="N31" s="122"/>
      <c r="O31" s="121"/>
      <c r="P31" s="22" t="str">
        <f>IF(高校の部!B40="","","良好")</f>
        <v/>
      </c>
      <c r="Q31" s="24">
        <v>28</v>
      </c>
      <c r="R31" s="22" t="str">
        <f>IF(高校の部!F40="","",高校の部!F40)</f>
        <v/>
      </c>
      <c r="S31" s="100" t="str">
        <f>IF(高校の部!G40="","",高校の部!G40)</f>
        <v/>
      </c>
      <c r="T31" s="101"/>
      <c r="U31" s="101"/>
      <c r="V31" s="101"/>
      <c r="W31" s="102"/>
      <c r="X31" s="27" t="str">
        <f>IF(高校の部!G40="","","女")</f>
        <v/>
      </c>
      <c r="Y31" s="25" t="str">
        <f>IF(高校の部!G40="","",高校の部!I40)</f>
        <v/>
      </c>
      <c r="Z31" s="22" t="str">
        <f>IF(高校の部!G40="","","/")</f>
        <v/>
      </c>
      <c r="AA31" s="103" t="str">
        <f>IF(高校の部!G40="","","高校・一般女子")</f>
        <v/>
      </c>
      <c r="AB31" s="103"/>
      <c r="AC31" s="103" t="str">
        <f>IF(高校の部!G40="","",高校の部!H40)</f>
        <v/>
      </c>
      <c r="AD31" s="103"/>
      <c r="AE31" s="103"/>
      <c r="AF31" s="22" t="str">
        <f>IF(高校の部!G40="","","良好")</f>
        <v/>
      </c>
    </row>
    <row r="32" spans="1:32" ht="18" customHeight="1" x14ac:dyDescent="0.2">
      <c r="A32" s="24">
        <v>29</v>
      </c>
      <c r="B32" s="22" t="str">
        <f>IF(高校の部!A41="","",高校の部!A41)</f>
        <v/>
      </c>
      <c r="C32" s="100" t="str">
        <f>IF(高校の部!B41="","",高校の部!B41)</f>
        <v/>
      </c>
      <c r="D32" s="101"/>
      <c r="E32" s="101"/>
      <c r="F32" s="101"/>
      <c r="G32" s="102"/>
      <c r="H32" s="27" t="str">
        <f>IF(高校の部!B41="","","男")</f>
        <v/>
      </c>
      <c r="I32" s="25" t="str">
        <f>IF(高校の部!B41="","",高校の部!D41)</f>
        <v/>
      </c>
      <c r="J32" s="22" t="str">
        <f>IF(高校の部!B41="","","/")</f>
        <v/>
      </c>
      <c r="K32" s="120" t="str">
        <f>IF(高校の部!B41="","","高校男子")</f>
        <v/>
      </c>
      <c r="L32" s="121"/>
      <c r="M32" s="120" t="str">
        <f>IF(高校の部!B41="","",高校の部!C41)</f>
        <v/>
      </c>
      <c r="N32" s="122"/>
      <c r="O32" s="121"/>
      <c r="P32" s="22" t="str">
        <f>IF(高校の部!B41="","","良好")</f>
        <v/>
      </c>
      <c r="Q32" s="24">
        <v>29</v>
      </c>
      <c r="R32" s="22" t="str">
        <f>IF(高校の部!F41="","",高校の部!F41)</f>
        <v/>
      </c>
      <c r="S32" s="100" t="str">
        <f>IF(高校の部!G41="","",高校の部!G41)</f>
        <v/>
      </c>
      <c r="T32" s="101"/>
      <c r="U32" s="101"/>
      <c r="V32" s="101"/>
      <c r="W32" s="102"/>
      <c r="X32" s="27" t="str">
        <f>IF(高校の部!G41="","","女")</f>
        <v/>
      </c>
      <c r="Y32" s="25" t="str">
        <f>IF(高校の部!G41="","",高校の部!I41)</f>
        <v/>
      </c>
      <c r="Z32" s="22" t="str">
        <f>IF(高校の部!G41="","","/")</f>
        <v/>
      </c>
      <c r="AA32" s="103" t="str">
        <f>IF(高校の部!G41="","","高校・一般女子")</f>
        <v/>
      </c>
      <c r="AB32" s="103"/>
      <c r="AC32" s="103" t="str">
        <f>IF(高校の部!G41="","",高校の部!H41)</f>
        <v/>
      </c>
      <c r="AD32" s="103"/>
      <c r="AE32" s="103"/>
      <c r="AF32" s="22" t="str">
        <f>IF(高校の部!G41="","","良好")</f>
        <v/>
      </c>
    </row>
    <row r="33" spans="1:32" ht="18" customHeight="1" x14ac:dyDescent="0.2">
      <c r="A33" s="24">
        <v>30</v>
      </c>
      <c r="B33" s="22" t="str">
        <f>IF(高校の部!A42="","",高校の部!A42)</f>
        <v/>
      </c>
      <c r="C33" s="100" t="str">
        <f>IF(高校の部!B42="","",高校の部!B42)</f>
        <v/>
      </c>
      <c r="D33" s="101"/>
      <c r="E33" s="101"/>
      <c r="F33" s="101"/>
      <c r="G33" s="102"/>
      <c r="H33" s="27" t="str">
        <f>IF(高校の部!B42="","","男")</f>
        <v/>
      </c>
      <c r="I33" s="25" t="str">
        <f>IF(高校の部!B42="","",高校の部!D42)</f>
        <v/>
      </c>
      <c r="J33" s="22" t="str">
        <f>IF(高校の部!B42="","","/")</f>
        <v/>
      </c>
      <c r="K33" s="120" t="str">
        <f>IF(高校の部!B42="","","高校男子")</f>
        <v/>
      </c>
      <c r="L33" s="121"/>
      <c r="M33" s="120" t="str">
        <f>IF(高校の部!B42="","",高校の部!C42)</f>
        <v/>
      </c>
      <c r="N33" s="122"/>
      <c r="O33" s="121"/>
      <c r="P33" s="22" t="str">
        <f>IF(高校の部!B42="","","良好")</f>
        <v/>
      </c>
      <c r="Q33" s="24">
        <v>30</v>
      </c>
      <c r="R33" s="22" t="str">
        <f>IF(高校の部!F42="","",高校の部!F42)</f>
        <v/>
      </c>
      <c r="S33" s="100" t="str">
        <f>IF(高校の部!G42="","",高校の部!G42)</f>
        <v/>
      </c>
      <c r="T33" s="101"/>
      <c r="U33" s="101"/>
      <c r="V33" s="101"/>
      <c r="W33" s="102"/>
      <c r="X33" s="27" t="str">
        <f>IF(高校の部!G42="","","女")</f>
        <v/>
      </c>
      <c r="Y33" s="25" t="str">
        <f>IF(高校の部!G42="","",高校の部!I42)</f>
        <v/>
      </c>
      <c r="Z33" s="22" t="str">
        <f>IF(高校の部!G42="","","/")</f>
        <v/>
      </c>
      <c r="AA33" s="103" t="str">
        <f>IF(高校の部!G42="","","高校・一般女子")</f>
        <v/>
      </c>
      <c r="AB33" s="103"/>
      <c r="AC33" s="103" t="str">
        <f>IF(高校の部!G42="","",高校の部!H42)</f>
        <v/>
      </c>
      <c r="AD33" s="103"/>
      <c r="AE33" s="103"/>
      <c r="AF33" s="22" t="str">
        <f>IF(高校の部!G42="","","良好")</f>
        <v/>
      </c>
    </row>
    <row r="34" spans="1:32" ht="15" customHeight="1" x14ac:dyDescent="0.2">
      <c r="B34" s="104" t="s">
        <v>47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R34" s="104" t="s">
        <v>47</v>
      </c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</row>
    <row r="35" spans="1:32" ht="15" customHeight="1" x14ac:dyDescent="0.2">
      <c r="B35" s="20"/>
      <c r="H35" s="20"/>
      <c r="I35" s="20"/>
      <c r="J35" s="20"/>
      <c r="K35" s="20"/>
      <c r="R35" s="20"/>
      <c r="X35" s="20"/>
      <c r="Y35" s="20"/>
      <c r="Z35" s="20"/>
      <c r="AA35" s="20"/>
    </row>
    <row r="36" spans="1:32" ht="15" customHeight="1" x14ac:dyDescent="0.2">
      <c r="A36" s="13" t="s">
        <v>49</v>
      </c>
      <c r="I36" s="20" t="s">
        <v>69</v>
      </c>
      <c r="J36" s="20"/>
      <c r="K36" s="28"/>
      <c r="L36" s="20"/>
      <c r="M36" s="28"/>
      <c r="N36" s="20"/>
      <c r="P36" s="29"/>
      <c r="Q36" s="13" t="s">
        <v>49</v>
      </c>
      <c r="Y36" s="20" t="s">
        <v>69</v>
      </c>
      <c r="Z36" s="20"/>
      <c r="AA36" s="28"/>
      <c r="AB36" s="20"/>
      <c r="AC36" s="28"/>
      <c r="AD36" s="20"/>
      <c r="AF36" s="29"/>
    </row>
    <row r="37" spans="1:32" ht="15" customHeight="1" x14ac:dyDescent="0.2">
      <c r="B37" s="95" t="str">
        <f>IF(はじめに!D10="","",はじめに!D10)</f>
        <v/>
      </c>
      <c r="C37" s="95"/>
      <c r="D37" s="95"/>
      <c r="E37" s="95"/>
      <c r="F37" s="95"/>
      <c r="G37" s="95"/>
      <c r="I37" s="20"/>
      <c r="J37" s="20"/>
      <c r="K37" s="28"/>
      <c r="L37" s="20"/>
      <c r="M37" s="28"/>
      <c r="N37" s="20"/>
      <c r="P37" s="29"/>
      <c r="R37" s="95" t="str">
        <f>IF(はじめに!D10="","",はじめに!D10)</f>
        <v/>
      </c>
      <c r="S37" s="95"/>
      <c r="T37" s="95"/>
      <c r="U37" s="95"/>
      <c r="V37" s="95"/>
      <c r="W37" s="95"/>
      <c r="Y37" s="20"/>
      <c r="Z37" s="20"/>
      <c r="AA37" s="28"/>
      <c r="AB37" s="20"/>
      <c r="AC37" s="28"/>
      <c r="AD37" s="20"/>
      <c r="AF37" s="29"/>
    </row>
    <row r="38" spans="1:32" ht="15" customHeight="1" x14ac:dyDescent="0.2">
      <c r="B38" s="96"/>
      <c r="C38" s="96"/>
      <c r="D38" s="96"/>
      <c r="E38" s="96"/>
      <c r="F38" s="96"/>
      <c r="G38" s="96"/>
      <c r="I38" s="20"/>
      <c r="J38" s="20"/>
      <c r="K38" s="28"/>
      <c r="L38" s="20"/>
      <c r="M38" s="28"/>
      <c r="N38" s="20"/>
      <c r="P38" s="29"/>
      <c r="R38" s="96"/>
      <c r="S38" s="96"/>
      <c r="T38" s="96"/>
      <c r="U38" s="96"/>
      <c r="V38" s="96"/>
      <c r="W38" s="96"/>
      <c r="Y38" s="20"/>
      <c r="Z38" s="20"/>
      <c r="AA38" s="28"/>
      <c r="AB38" s="20"/>
      <c r="AC38" s="28"/>
      <c r="AD38" s="20"/>
      <c r="AF38" s="29"/>
    </row>
    <row r="39" spans="1:32" ht="15" customHeight="1" x14ac:dyDescent="0.2">
      <c r="B39" s="95" t="str">
        <f>IF(はじめに!D11="","",はじめに!D11)</f>
        <v/>
      </c>
      <c r="C39" s="95"/>
      <c r="D39" s="95"/>
      <c r="E39" s="95"/>
      <c r="F39" s="95"/>
      <c r="G39" s="95"/>
      <c r="I39" s="20"/>
      <c r="J39" s="20"/>
      <c r="K39" s="28"/>
      <c r="L39" s="20"/>
      <c r="M39" s="28"/>
      <c r="N39" s="20"/>
      <c r="P39" s="29"/>
      <c r="R39" s="95" t="str">
        <f>IF(はじめに!D11="","",はじめに!D11)</f>
        <v/>
      </c>
      <c r="S39" s="95"/>
      <c r="T39" s="95"/>
      <c r="U39" s="95"/>
      <c r="V39" s="95"/>
      <c r="W39" s="95"/>
      <c r="Y39" s="20"/>
      <c r="Z39" s="20"/>
      <c r="AA39" s="28"/>
      <c r="AB39" s="20"/>
      <c r="AC39" s="28"/>
      <c r="AD39" s="20"/>
      <c r="AF39" s="29"/>
    </row>
    <row r="40" spans="1:32" ht="15" customHeight="1" x14ac:dyDescent="0.2">
      <c r="B40" s="96"/>
      <c r="C40" s="96"/>
      <c r="D40" s="96"/>
      <c r="E40" s="96"/>
      <c r="F40" s="96"/>
      <c r="G40" s="96"/>
      <c r="K40" s="14"/>
      <c r="N40" s="20"/>
      <c r="P40" s="51"/>
      <c r="R40" s="96"/>
      <c r="S40" s="96"/>
      <c r="T40" s="96"/>
      <c r="U40" s="96"/>
      <c r="V40" s="96"/>
      <c r="W40" s="96"/>
      <c r="AA40" s="14"/>
      <c r="AD40" s="20"/>
      <c r="AF40" s="51"/>
    </row>
    <row r="41" spans="1:32" ht="15" customHeight="1" x14ac:dyDescent="0.2">
      <c r="C41" s="37"/>
      <c r="D41" s="37"/>
      <c r="E41" s="37"/>
      <c r="F41" s="37"/>
      <c r="G41" s="37"/>
      <c r="P41" s="47"/>
      <c r="S41" s="37"/>
      <c r="T41" s="37"/>
      <c r="U41" s="37"/>
      <c r="V41" s="37"/>
      <c r="W41" s="37"/>
      <c r="AF41" s="47"/>
    </row>
    <row r="42" spans="1:32" ht="15" customHeight="1" x14ac:dyDescent="0.2"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</row>
    <row r="43" spans="1:32" ht="15" customHeight="1" x14ac:dyDescent="0.2"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</row>
    <row r="44" spans="1:32" ht="15" customHeight="1" x14ac:dyDescent="0.2"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</row>
    <row r="45" spans="1:32" ht="14.4" x14ac:dyDescent="0.2">
      <c r="J45" s="38" t="s">
        <v>60</v>
      </c>
      <c r="K45" s="99">
        <f>はじめに!D5</f>
        <v>0</v>
      </c>
      <c r="L45" s="99"/>
      <c r="M45" s="99"/>
      <c r="N45" s="99"/>
      <c r="O45" s="99"/>
      <c r="P45" s="16"/>
      <c r="Z45" s="38" t="s">
        <v>60</v>
      </c>
      <c r="AA45" s="99">
        <f>はじめに!D5</f>
        <v>0</v>
      </c>
      <c r="AB45" s="99"/>
      <c r="AC45" s="99"/>
      <c r="AD45" s="99"/>
      <c r="AE45" s="99"/>
      <c r="AF45" s="16"/>
    </row>
    <row r="46" spans="1:32" ht="14.4" x14ac:dyDescent="0.2">
      <c r="J46" s="38"/>
      <c r="K46" s="123"/>
      <c r="L46" s="123"/>
      <c r="M46" s="123"/>
      <c r="N46" s="123"/>
      <c r="O46" s="52"/>
      <c r="P46" s="16"/>
      <c r="Z46" s="38"/>
      <c r="AA46" s="123"/>
      <c r="AB46" s="123"/>
      <c r="AC46" s="123"/>
      <c r="AD46" s="123"/>
      <c r="AE46" s="52"/>
      <c r="AF46" s="16"/>
    </row>
    <row r="47" spans="1:32" ht="14.4" x14ac:dyDescent="0.2">
      <c r="J47" s="38" t="s">
        <v>61</v>
      </c>
      <c r="K47" s="99"/>
      <c r="L47" s="99"/>
      <c r="M47" s="99"/>
      <c r="N47" s="99"/>
      <c r="O47" s="53"/>
      <c r="P47" s="16" t="s">
        <v>70</v>
      </c>
      <c r="Z47" s="38" t="s">
        <v>61</v>
      </c>
      <c r="AA47" s="99"/>
      <c r="AB47" s="99"/>
      <c r="AC47" s="99"/>
      <c r="AD47" s="99"/>
      <c r="AE47" s="53"/>
      <c r="AF47" s="16" t="s">
        <v>70</v>
      </c>
    </row>
    <row r="48" spans="1:32" ht="14.4" x14ac:dyDescent="0.2">
      <c r="J48" s="38" t="s">
        <v>63</v>
      </c>
      <c r="K48" s="93">
        <f>はじめに!D9</f>
        <v>0</v>
      </c>
      <c r="L48" s="94"/>
      <c r="M48" s="94"/>
      <c r="N48" s="94"/>
      <c r="O48" s="94"/>
      <c r="P48" s="16"/>
      <c r="Z48" s="38" t="s">
        <v>63</v>
      </c>
      <c r="AA48" s="93">
        <f>はじめに!D9</f>
        <v>0</v>
      </c>
      <c r="AB48" s="94"/>
      <c r="AC48" s="94"/>
      <c r="AD48" s="94"/>
      <c r="AE48" s="94"/>
      <c r="AF48" s="16"/>
    </row>
    <row r="49" spans="11:31" x14ac:dyDescent="0.2">
      <c r="K49" s="39"/>
      <c r="L49" s="39"/>
      <c r="M49" s="39"/>
      <c r="N49" s="39"/>
      <c r="O49" s="39"/>
      <c r="AA49" s="39"/>
      <c r="AB49" s="39"/>
      <c r="AC49" s="39"/>
      <c r="AD49" s="39"/>
      <c r="AE49" s="39"/>
    </row>
  </sheetData>
  <mergeCells count="208">
    <mergeCell ref="K46:N46"/>
    <mergeCell ref="AA46:AD46"/>
    <mergeCell ref="K47:N47"/>
    <mergeCell ref="AA47:AD47"/>
    <mergeCell ref="K48:O48"/>
    <mergeCell ref="AA48:AE48"/>
    <mergeCell ref="B43:P43"/>
    <mergeCell ref="R43:AF43"/>
    <mergeCell ref="B44:P44"/>
    <mergeCell ref="R44:AF44"/>
    <mergeCell ref="K45:O45"/>
    <mergeCell ref="AA45:AE45"/>
    <mergeCell ref="B39:G40"/>
    <mergeCell ref="R39:W40"/>
    <mergeCell ref="B42:P42"/>
    <mergeCell ref="R42:AF42"/>
    <mergeCell ref="B37:G38"/>
    <mergeCell ref="R37:W38"/>
    <mergeCell ref="B34:P34"/>
    <mergeCell ref="R34:AF34"/>
    <mergeCell ref="C33:G33"/>
    <mergeCell ref="K33:L33"/>
    <mergeCell ref="M33:O33"/>
    <mergeCell ref="S33:W33"/>
    <mergeCell ref="AA33:AB33"/>
    <mergeCell ref="AC33:AE33"/>
    <mergeCell ref="C32:G32"/>
    <mergeCell ref="K32:L32"/>
    <mergeCell ref="M32:O32"/>
    <mergeCell ref="S32:W32"/>
    <mergeCell ref="AA32:AB32"/>
    <mergeCell ref="AC32:AE32"/>
    <mergeCell ref="C31:G31"/>
    <mergeCell ref="K31:L31"/>
    <mergeCell ref="M31:O31"/>
    <mergeCell ref="S31:W31"/>
    <mergeCell ref="AA31:AB31"/>
    <mergeCell ref="AC31:AE31"/>
    <mergeCell ref="C30:G30"/>
    <mergeCell ref="K30:L30"/>
    <mergeCell ref="M30:O30"/>
    <mergeCell ref="S30:W30"/>
    <mergeCell ref="AA30:AB30"/>
    <mergeCell ref="AC30:AE30"/>
    <mergeCell ref="C29:G29"/>
    <mergeCell ref="K29:L29"/>
    <mergeCell ref="M29:O29"/>
    <mergeCell ref="S29:W29"/>
    <mergeCell ref="AA29:AB29"/>
    <mergeCell ref="AC29:AE29"/>
    <mergeCell ref="C28:G28"/>
    <mergeCell ref="K28:L28"/>
    <mergeCell ref="M28:O28"/>
    <mergeCell ref="S28:W28"/>
    <mergeCell ref="AA28:AB28"/>
    <mergeCell ref="AC28:AE28"/>
    <mergeCell ref="C27:G27"/>
    <mergeCell ref="K27:L27"/>
    <mergeCell ref="M27:O27"/>
    <mergeCell ref="S27:W27"/>
    <mergeCell ref="AA27:AB27"/>
    <mergeCell ref="AC27:AE27"/>
    <mergeCell ref="C26:G26"/>
    <mergeCell ref="K26:L26"/>
    <mergeCell ref="M26:O26"/>
    <mergeCell ref="S26:W26"/>
    <mergeCell ref="AA26:AB26"/>
    <mergeCell ref="AC26:AE26"/>
    <mergeCell ref="C25:G25"/>
    <mergeCell ref="K25:L25"/>
    <mergeCell ref="M25:O25"/>
    <mergeCell ref="S25:W25"/>
    <mergeCell ref="AA25:AB25"/>
    <mergeCell ref="AC25:AE25"/>
    <mergeCell ref="C24:G24"/>
    <mergeCell ref="K24:L24"/>
    <mergeCell ref="M24:O24"/>
    <mergeCell ref="S24:W24"/>
    <mergeCell ref="AA24:AB24"/>
    <mergeCell ref="AC24:AE24"/>
    <mergeCell ref="C23:G23"/>
    <mergeCell ref="K23:L23"/>
    <mergeCell ref="M23:O23"/>
    <mergeCell ref="S23:W23"/>
    <mergeCell ref="AA23:AB23"/>
    <mergeCell ref="AC23:AE23"/>
    <mergeCell ref="C22:G22"/>
    <mergeCell ref="K22:L22"/>
    <mergeCell ref="M22:O22"/>
    <mergeCell ref="S22:W22"/>
    <mergeCell ref="AA22:AB22"/>
    <mergeCell ref="AC22:AE22"/>
    <mergeCell ref="C21:G21"/>
    <mergeCell ref="K21:L21"/>
    <mergeCell ref="M21:O21"/>
    <mergeCell ref="S21:W21"/>
    <mergeCell ref="AA21:AB21"/>
    <mergeCell ref="AC21:AE21"/>
    <mergeCell ref="C20:G20"/>
    <mergeCell ref="K20:L20"/>
    <mergeCell ref="M20:O20"/>
    <mergeCell ref="S20:W20"/>
    <mergeCell ref="AA20:AB20"/>
    <mergeCell ref="AC20:AE20"/>
    <mergeCell ref="C19:G19"/>
    <mergeCell ref="K19:L19"/>
    <mergeCell ref="M19:O19"/>
    <mergeCell ref="S19:W19"/>
    <mergeCell ref="AA19:AB19"/>
    <mergeCell ref="AC19:AE19"/>
    <mergeCell ref="C18:G18"/>
    <mergeCell ref="K18:L18"/>
    <mergeCell ref="M18:O18"/>
    <mergeCell ref="S18:W18"/>
    <mergeCell ref="AA18:AB18"/>
    <mergeCell ref="AC18:AE18"/>
    <mergeCell ref="C17:G17"/>
    <mergeCell ref="K17:L17"/>
    <mergeCell ref="M17:O17"/>
    <mergeCell ref="S17:W17"/>
    <mergeCell ref="AA17:AB17"/>
    <mergeCell ref="AC17:AE17"/>
    <mergeCell ref="C16:G16"/>
    <mergeCell ref="K16:L16"/>
    <mergeCell ref="M16:O16"/>
    <mergeCell ref="S16:W16"/>
    <mergeCell ref="AA16:AB16"/>
    <mergeCell ref="AC16:AE16"/>
    <mergeCell ref="C15:G15"/>
    <mergeCell ref="K15:L15"/>
    <mergeCell ref="M15:O15"/>
    <mergeCell ref="S15:W15"/>
    <mergeCell ref="AA15:AB15"/>
    <mergeCell ref="AC15:AE15"/>
    <mergeCell ref="C14:G14"/>
    <mergeCell ref="K14:L14"/>
    <mergeCell ref="M14:O14"/>
    <mergeCell ref="S14:W14"/>
    <mergeCell ref="AA14:AB14"/>
    <mergeCell ref="AC14:AE14"/>
    <mergeCell ref="C13:G13"/>
    <mergeCell ref="K13:L13"/>
    <mergeCell ref="M13:O13"/>
    <mergeCell ref="S13:W13"/>
    <mergeCell ref="AA13:AB13"/>
    <mergeCell ref="AC13:AE13"/>
    <mergeCell ref="C12:G12"/>
    <mergeCell ref="K12:L12"/>
    <mergeCell ref="M12:O12"/>
    <mergeCell ref="S12:W12"/>
    <mergeCell ref="AA12:AB12"/>
    <mergeCell ref="AC12:AE12"/>
    <mergeCell ref="C11:G11"/>
    <mergeCell ref="K11:L11"/>
    <mergeCell ref="M11:O11"/>
    <mergeCell ref="S11:W11"/>
    <mergeCell ref="AA11:AB11"/>
    <mergeCell ref="AC11:AE11"/>
    <mergeCell ref="C10:G10"/>
    <mergeCell ref="K10:L10"/>
    <mergeCell ref="M10:O10"/>
    <mergeCell ref="S10:W10"/>
    <mergeCell ref="AA10:AB10"/>
    <mergeCell ref="AC10:AE10"/>
    <mergeCell ref="C9:G9"/>
    <mergeCell ref="K9:L9"/>
    <mergeCell ref="M9:O9"/>
    <mergeCell ref="S9:W9"/>
    <mergeCell ref="AA9:AB9"/>
    <mergeCell ref="AC9:AE9"/>
    <mergeCell ref="C8:G8"/>
    <mergeCell ref="K8:L8"/>
    <mergeCell ref="M8:O8"/>
    <mergeCell ref="S8:W8"/>
    <mergeCell ref="AA8:AB8"/>
    <mergeCell ref="AC8:AE8"/>
    <mergeCell ref="C7:G7"/>
    <mergeCell ref="K7:L7"/>
    <mergeCell ref="M7:O7"/>
    <mergeCell ref="S7:W7"/>
    <mergeCell ref="AA7:AB7"/>
    <mergeCell ref="AC7:AE7"/>
    <mergeCell ref="C6:G6"/>
    <mergeCell ref="K6:L6"/>
    <mergeCell ref="M6:O6"/>
    <mergeCell ref="S6:W6"/>
    <mergeCell ref="AA6:AB6"/>
    <mergeCell ref="AC6:AE6"/>
    <mergeCell ref="C5:G5"/>
    <mergeCell ref="K5:L5"/>
    <mergeCell ref="M5:O5"/>
    <mergeCell ref="S5:W5"/>
    <mergeCell ref="AA5:AB5"/>
    <mergeCell ref="AC5:AE5"/>
    <mergeCell ref="AC3:AE3"/>
    <mergeCell ref="C4:G4"/>
    <mergeCell ref="K4:L4"/>
    <mergeCell ref="M4:O4"/>
    <mergeCell ref="S4:W4"/>
    <mergeCell ref="AA4:AB4"/>
    <mergeCell ref="AC4:AE4"/>
    <mergeCell ref="E1:K1"/>
    <mergeCell ref="U1:AA1"/>
    <mergeCell ref="C3:G3"/>
    <mergeCell ref="K3:L3"/>
    <mergeCell ref="M3:O3"/>
    <mergeCell ref="S3:W3"/>
    <mergeCell ref="AA3:AB3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1A10B-70C5-4AA1-B8F7-C768D163919B}">
  <sheetPr>
    <tabColor rgb="FFFFFF00"/>
  </sheetPr>
  <dimension ref="A1:AF49"/>
  <sheetViews>
    <sheetView view="pageBreakPreview" zoomScale="60" zoomScaleNormal="100" workbookViewId="0">
      <selection activeCell="Q53" sqref="Q53"/>
    </sheetView>
  </sheetViews>
  <sheetFormatPr defaultRowHeight="13.2" x14ac:dyDescent="0.2"/>
  <cols>
    <col min="1" max="1" width="5" style="13" customWidth="1"/>
    <col min="2" max="2" width="11.21875" style="13" bestFit="1" customWidth="1"/>
    <col min="3" max="3" width="4.21875" style="13" bestFit="1" customWidth="1"/>
    <col min="4" max="4" width="5.21875" style="13" bestFit="1" customWidth="1"/>
    <col min="5" max="5" width="4.33203125" style="13" customWidth="1"/>
    <col min="6" max="6" width="4.109375" style="13" customWidth="1"/>
    <col min="7" max="7" width="7.44140625" style="13" customWidth="1"/>
    <col min="8" max="10" width="5.21875" style="13" bestFit="1" customWidth="1"/>
    <col min="11" max="11" width="6.44140625" style="13" bestFit="1" customWidth="1"/>
    <col min="12" max="12" width="6.21875" style="13" customWidth="1"/>
    <col min="13" max="13" width="7.44140625" style="13" customWidth="1"/>
    <col min="14" max="14" width="6.21875" style="13" customWidth="1"/>
    <col min="15" max="15" width="7.44140625" style="13" customWidth="1"/>
    <col min="16" max="16" width="9" style="13" bestFit="1" customWidth="1"/>
    <col min="17" max="17" width="5" style="13" customWidth="1"/>
    <col min="18" max="18" width="11.21875" style="13" bestFit="1" customWidth="1"/>
    <col min="19" max="19" width="4.21875" style="13" bestFit="1" customWidth="1"/>
    <col min="20" max="20" width="5.21875" style="13" bestFit="1" customWidth="1"/>
    <col min="21" max="21" width="4.33203125" style="13" customWidth="1"/>
    <col min="22" max="22" width="4.109375" style="13" customWidth="1"/>
    <col min="23" max="23" width="7.44140625" style="13" customWidth="1"/>
    <col min="24" max="26" width="5.21875" style="13" bestFit="1" customWidth="1"/>
    <col min="27" max="27" width="6.44140625" style="13" bestFit="1" customWidth="1"/>
    <col min="28" max="28" width="6.21875" style="13" customWidth="1"/>
    <col min="29" max="29" width="7.44140625" style="13" customWidth="1"/>
    <col min="30" max="30" width="6.21875" style="13" customWidth="1"/>
    <col min="31" max="31" width="7.44140625" style="13" customWidth="1"/>
    <col min="32" max="32" width="9" style="13" bestFit="1" customWidth="1"/>
    <col min="33" max="256" width="9" style="13"/>
    <col min="257" max="257" width="5" style="13" customWidth="1"/>
    <col min="258" max="258" width="11.21875" style="13" bestFit="1" customWidth="1"/>
    <col min="259" max="259" width="4.21875" style="13" bestFit="1" customWidth="1"/>
    <col min="260" max="260" width="5.21875" style="13" bestFit="1" customWidth="1"/>
    <col min="261" max="261" width="4.33203125" style="13" customWidth="1"/>
    <col min="262" max="262" width="4.109375" style="13" customWidth="1"/>
    <col min="263" max="263" width="7.44140625" style="13" customWidth="1"/>
    <col min="264" max="266" width="5.21875" style="13" bestFit="1" customWidth="1"/>
    <col min="267" max="267" width="6.44140625" style="13" bestFit="1" customWidth="1"/>
    <col min="268" max="268" width="6.21875" style="13" customWidth="1"/>
    <col min="269" max="269" width="7.44140625" style="13" customWidth="1"/>
    <col min="270" max="270" width="6.21875" style="13" customWidth="1"/>
    <col min="271" max="271" width="7.44140625" style="13" customWidth="1"/>
    <col min="272" max="272" width="9" style="13" bestFit="1" customWidth="1"/>
    <col min="273" max="512" width="9" style="13"/>
    <col min="513" max="513" width="5" style="13" customWidth="1"/>
    <col min="514" max="514" width="11.21875" style="13" bestFit="1" customWidth="1"/>
    <col min="515" max="515" width="4.21875" style="13" bestFit="1" customWidth="1"/>
    <col min="516" max="516" width="5.21875" style="13" bestFit="1" customWidth="1"/>
    <col min="517" max="517" width="4.33203125" style="13" customWidth="1"/>
    <col min="518" max="518" width="4.109375" style="13" customWidth="1"/>
    <col min="519" max="519" width="7.44140625" style="13" customWidth="1"/>
    <col min="520" max="522" width="5.21875" style="13" bestFit="1" customWidth="1"/>
    <col min="523" max="523" width="6.44140625" style="13" bestFit="1" customWidth="1"/>
    <col min="524" max="524" width="6.21875" style="13" customWidth="1"/>
    <col min="525" max="525" width="7.44140625" style="13" customWidth="1"/>
    <col min="526" max="526" width="6.21875" style="13" customWidth="1"/>
    <col min="527" max="527" width="7.44140625" style="13" customWidth="1"/>
    <col min="528" max="528" width="9" style="13" bestFit="1" customWidth="1"/>
    <col min="529" max="768" width="9" style="13"/>
    <col min="769" max="769" width="5" style="13" customWidth="1"/>
    <col min="770" max="770" width="11.21875" style="13" bestFit="1" customWidth="1"/>
    <col min="771" max="771" width="4.21875" style="13" bestFit="1" customWidth="1"/>
    <col min="772" max="772" width="5.21875" style="13" bestFit="1" customWidth="1"/>
    <col min="773" max="773" width="4.33203125" style="13" customWidth="1"/>
    <col min="774" max="774" width="4.109375" style="13" customWidth="1"/>
    <col min="775" max="775" width="7.44140625" style="13" customWidth="1"/>
    <col min="776" max="778" width="5.21875" style="13" bestFit="1" customWidth="1"/>
    <col min="779" max="779" width="6.44140625" style="13" bestFit="1" customWidth="1"/>
    <col min="780" max="780" width="6.21875" style="13" customWidth="1"/>
    <col min="781" max="781" width="7.44140625" style="13" customWidth="1"/>
    <col min="782" max="782" width="6.21875" style="13" customWidth="1"/>
    <col min="783" max="783" width="7.44140625" style="13" customWidth="1"/>
    <col min="784" max="784" width="9" style="13" bestFit="1" customWidth="1"/>
    <col min="785" max="1024" width="9" style="13"/>
    <col min="1025" max="1025" width="5" style="13" customWidth="1"/>
    <col min="1026" max="1026" width="11.21875" style="13" bestFit="1" customWidth="1"/>
    <col min="1027" max="1027" width="4.21875" style="13" bestFit="1" customWidth="1"/>
    <col min="1028" max="1028" width="5.21875" style="13" bestFit="1" customWidth="1"/>
    <col min="1029" max="1029" width="4.33203125" style="13" customWidth="1"/>
    <col min="1030" max="1030" width="4.109375" style="13" customWidth="1"/>
    <col min="1031" max="1031" width="7.44140625" style="13" customWidth="1"/>
    <col min="1032" max="1034" width="5.21875" style="13" bestFit="1" customWidth="1"/>
    <col min="1035" max="1035" width="6.44140625" style="13" bestFit="1" customWidth="1"/>
    <col min="1036" max="1036" width="6.21875" style="13" customWidth="1"/>
    <col min="1037" max="1037" width="7.44140625" style="13" customWidth="1"/>
    <col min="1038" max="1038" width="6.21875" style="13" customWidth="1"/>
    <col min="1039" max="1039" width="7.44140625" style="13" customWidth="1"/>
    <col min="1040" max="1040" width="9" style="13" bestFit="1" customWidth="1"/>
    <col min="1041" max="1280" width="9" style="13"/>
    <col min="1281" max="1281" width="5" style="13" customWidth="1"/>
    <col min="1282" max="1282" width="11.21875" style="13" bestFit="1" customWidth="1"/>
    <col min="1283" max="1283" width="4.21875" style="13" bestFit="1" customWidth="1"/>
    <col min="1284" max="1284" width="5.21875" style="13" bestFit="1" customWidth="1"/>
    <col min="1285" max="1285" width="4.33203125" style="13" customWidth="1"/>
    <col min="1286" max="1286" width="4.109375" style="13" customWidth="1"/>
    <col min="1287" max="1287" width="7.44140625" style="13" customWidth="1"/>
    <col min="1288" max="1290" width="5.21875" style="13" bestFit="1" customWidth="1"/>
    <col min="1291" max="1291" width="6.44140625" style="13" bestFit="1" customWidth="1"/>
    <col min="1292" max="1292" width="6.21875" style="13" customWidth="1"/>
    <col min="1293" max="1293" width="7.44140625" style="13" customWidth="1"/>
    <col min="1294" max="1294" width="6.21875" style="13" customWidth="1"/>
    <col min="1295" max="1295" width="7.44140625" style="13" customWidth="1"/>
    <col min="1296" max="1296" width="9" style="13" bestFit="1" customWidth="1"/>
    <col min="1297" max="1536" width="9" style="13"/>
    <col min="1537" max="1537" width="5" style="13" customWidth="1"/>
    <col min="1538" max="1538" width="11.21875" style="13" bestFit="1" customWidth="1"/>
    <col min="1539" max="1539" width="4.21875" style="13" bestFit="1" customWidth="1"/>
    <col min="1540" max="1540" width="5.21875" style="13" bestFit="1" customWidth="1"/>
    <col min="1541" max="1541" width="4.33203125" style="13" customWidth="1"/>
    <col min="1542" max="1542" width="4.109375" style="13" customWidth="1"/>
    <col min="1543" max="1543" width="7.44140625" style="13" customWidth="1"/>
    <col min="1544" max="1546" width="5.21875" style="13" bestFit="1" customWidth="1"/>
    <col min="1547" max="1547" width="6.44140625" style="13" bestFit="1" customWidth="1"/>
    <col min="1548" max="1548" width="6.21875" style="13" customWidth="1"/>
    <col min="1549" max="1549" width="7.44140625" style="13" customWidth="1"/>
    <col min="1550" max="1550" width="6.21875" style="13" customWidth="1"/>
    <col min="1551" max="1551" width="7.44140625" style="13" customWidth="1"/>
    <col min="1552" max="1552" width="9" style="13" bestFit="1" customWidth="1"/>
    <col min="1553" max="1792" width="9" style="13"/>
    <col min="1793" max="1793" width="5" style="13" customWidth="1"/>
    <col min="1794" max="1794" width="11.21875" style="13" bestFit="1" customWidth="1"/>
    <col min="1795" max="1795" width="4.21875" style="13" bestFit="1" customWidth="1"/>
    <col min="1796" max="1796" width="5.21875" style="13" bestFit="1" customWidth="1"/>
    <col min="1797" max="1797" width="4.33203125" style="13" customWidth="1"/>
    <col min="1798" max="1798" width="4.109375" style="13" customWidth="1"/>
    <col min="1799" max="1799" width="7.44140625" style="13" customWidth="1"/>
    <col min="1800" max="1802" width="5.21875" style="13" bestFit="1" customWidth="1"/>
    <col min="1803" max="1803" width="6.44140625" style="13" bestFit="1" customWidth="1"/>
    <col min="1804" max="1804" width="6.21875" style="13" customWidth="1"/>
    <col min="1805" max="1805" width="7.44140625" style="13" customWidth="1"/>
    <col min="1806" max="1806" width="6.21875" style="13" customWidth="1"/>
    <col min="1807" max="1807" width="7.44140625" style="13" customWidth="1"/>
    <col min="1808" max="1808" width="9" style="13" bestFit="1" customWidth="1"/>
    <col min="1809" max="2048" width="9" style="13"/>
    <col min="2049" max="2049" width="5" style="13" customWidth="1"/>
    <col min="2050" max="2050" width="11.21875" style="13" bestFit="1" customWidth="1"/>
    <col min="2051" max="2051" width="4.21875" style="13" bestFit="1" customWidth="1"/>
    <col min="2052" max="2052" width="5.21875" style="13" bestFit="1" customWidth="1"/>
    <col min="2053" max="2053" width="4.33203125" style="13" customWidth="1"/>
    <col min="2054" max="2054" width="4.109375" style="13" customWidth="1"/>
    <col min="2055" max="2055" width="7.44140625" style="13" customWidth="1"/>
    <col min="2056" max="2058" width="5.21875" style="13" bestFit="1" customWidth="1"/>
    <col min="2059" max="2059" width="6.44140625" style="13" bestFit="1" customWidth="1"/>
    <col min="2060" max="2060" width="6.21875" style="13" customWidth="1"/>
    <col min="2061" max="2061" width="7.44140625" style="13" customWidth="1"/>
    <col min="2062" max="2062" width="6.21875" style="13" customWidth="1"/>
    <col min="2063" max="2063" width="7.44140625" style="13" customWidth="1"/>
    <col min="2064" max="2064" width="9" style="13" bestFit="1" customWidth="1"/>
    <col min="2065" max="2304" width="9" style="13"/>
    <col min="2305" max="2305" width="5" style="13" customWidth="1"/>
    <col min="2306" max="2306" width="11.21875" style="13" bestFit="1" customWidth="1"/>
    <col min="2307" max="2307" width="4.21875" style="13" bestFit="1" customWidth="1"/>
    <col min="2308" max="2308" width="5.21875" style="13" bestFit="1" customWidth="1"/>
    <col min="2309" max="2309" width="4.33203125" style="13" customWidth="1"/>
    <col min="2310" max="2310" width="4.109375" style="13" customWidth="1"/>
    <col min="2311" max="2311" width="7.44140625" style="13" customWidth="1"/>
    <col min="2312" max="2314" width="5.21875" style="13" bestFit="1" customWidth="1"/>
    <col min="2315" max="2315" width="6.44140625" style="13" bestFit="1" customWidth="1"/>
    <col min="2316" max="2316" width="6.21875" style="13" customWidth="1"/>
    <col min="2317" max="2317" width="7.44140625" style="13" customWidth="1"/>
    <col min="2318" max="2318" width="6.21875" style="13" customWidth="1"/>
    <col min="2319" max="2319" width="7.44140625" style="13" customWidth="1"/>
    <col min="2320" max="2320" width="9" style="13" bestFit="1" customWidth="1"/>
    <col min="2321" max="2560" width="9" style="13"/>
    <col min="2561" max="2561" width="5" style="13" customWidth="1"/>
    <col min="2562" max="2562" width="11.21875" style="13" bestFit="1" customWidth="1"/>
    <col min="2563" max="2563" width="4.21875" style="13" bestFit="1" customWidth="1"/>
    <col min="2564" max="2564" width="5.21875" style="13" bestFit="1" customWidth="1"/>
    <col min="2565" max="2565" width="4.33203125" style="13" customWidth="1"/>
    <col min="2566" max="2566" width="4.109375" style="13" customWidth="1"/>
    <col min="2567" max="2567" width="7.44140625" style="13" customWidth="1"/>
    <col min="2568" max="2570" width="5.21875" style="13" bestFit="1" customWidth="1"/>
    <col min="2571" max="2571" width="6.44140625" style="13" bestFit="1" customWidth="1"/>
    <col min="2572" max="2572" width="6.21875" style="13" customWidth="1"/>
    <col min="2573" max="2573" width="7.44140625" style="13" customWidth="1"/>
    <col min="2574" max="2574" width="6.21875" style="13" customWidth="1"/>
    <col min="2575" max="2575" width="7.44140625" style="13" customWidth="1"/>
    <col min="2576" max="2576" width="9" style="13" bestFit="1" customWidth="1"/>
    <col min="2577" max="2816" width="9" style="13"/>
    <col min="2817" max="2817" width="5" style="13" customWidth="1"/>
    <col min="2818" max="2818" width="11.21875" style="13" bestFit="1" customWidth="1"/>
    <col min="2819" max="2819" width="4.21875" style="13" bestFit="1" customWidth="1"/>
    <col min="2820" max="2820" width="5.21875" style="13" bestFit="1" customWidth="1"/>
    <col min="2821" max="2821" width="4.33203125" style="13" customWidth="1"/>
    <col min="2822" max="2822" width="4.109375" style="13" customWidth="1"/>
    <col min="2823" max="2823" width="7.44140625" style="13" customWidth="1"/>
    <col min="2824" max="2826" width="5.21875" style="13" bestFit="1" customWidth="1"/>
    <col min="2827" max="2827" width="6.44140625" style="13" bestFit="1" customWidth="1"/>
    <col min="2828" max="2828" width="6.21875" style="13" customWidth="1"/>
    <col min="2829" max="2829" width="7.44140625" style="13" customWidth="1"/>
    <col min="2830" max="2830" width="6.21875" style="13" customWidth="1"/>
    <col min="2831" max="2831" width="7.44140625" style="13" customWidth="1"/>
    <col min="2832" max="2832" width="9" style="13" bestFit="1" customWidth="1"/>
    <col min="2833" max="3072" width="9" style="13"/>
    <col min="3073" max="3073" width="5" style="13" customWidth="1"/>
    <col min="3074" max="3074" width="11.21875" style="13" bestFit="1" customWidth="1"/>
    <col min="3075" max="3075" width="4.21875" style="13" bestFit="1" customWidth="1"/>
    <col min="3076" max="3076" width="5.21875" style="13" bestFit="1" customWidth="1"/>
    <col min="3077" max="3077" width="4.33203125" style="13" customWidth="1"/>
    <col min="3078" max="3078" width="4.109375" style="13" customWidth="1"/>
    <col min="3079" max="3079" width="7.44140625" style="13" customWidth="1"/>
    <col min="3080" max="3082" width="5.21875" style="13" bestFit="1" customWidth="1"/>
    <col min="3083" max="3083" width="6.44140625" style="13" bestFit="1" customWidth="1"/>
    <col min="3084" max="3084" width="6.21875" style="13" customWidth="1"/>
    <col min="3085" max="3085" width="7.44140625" style="13" customWidth="1"/>
    <col min="3086" max="3086" width="6.21875" style="13" customWidth="1"/>
    <col min="3087" max="3087" width="7.44140625" style="13" customWidth="1"/>
    <col min="3088" max="3088" width="9" style="13" bestFit="1" customWidth="1"/>
    <col min="3089" max="3328" width="9" style="13"/>
    <col min="3329" max="3329" width="5" style="13" customWidth="1"/>
    <col min="3330" max="3330" width="11.21875" style="13" bestFit="1" customWidth="1"/>
    <col min="3331" max="3331" width="4.21875" style="13" bestFit="1" customWidth="1"/>
    <col min="3332" max="3332" width="5.21875" style="13" bestFit="1" customWidth="1"/>
    <col min="3333" max="3333" width="4.33203125" style="13" customWidth="1"/>
    <col min="3334" max="3334" width="4.109375" style="13" customWidth="1"/>
    <col min="3335" max="3335" width="7.44140625" style="13" customWidth="1"/>
    <col min="3336" max="3338" width="5.21875" style="13" bestFit="1" customWidth="1"/>
    <col min="3339" max="3339" width="6.44140625" style="13" bestFit="1" customWidth="1"/>
    <col min="3340" max="3340" width="6.21875" style="13" customWidth="1"/>
    <col min="3341" max="3341" width="7.44140625" style="13" customWidth="1"/>
    <col min="3342" max="3342" width="6.21875" style="13" customWidth="1"/>
    <col min="3343" max="3343" width="7.44140625" style="13" customWidth="1"/>
    <col min="3344" max="3344" width="9" style="13" bestFit="1" customWidth="1"/>
    <col min="3345" max="3584" width="9" style="13"/>
    <col min="3585" max="3585" width="5" style="13" customWidth="1"/>
    <col min="3586" max="3586" width="11.21875" style="13" bestFit="1" customWidth="1"/>
    <col min="3587" max="3587" width="4.21875" style="13" bestFit="1" customWidth="1"/>
    <col min="3588" max="3588" width="5.21875" style="13" bestFit="1" customWidth="1"/>
    <col min="3589" max="3589" width="4.33203125" style="13" customWidth="1"/>
    <col min="3590" max="3590" width="4.109375" style="13" customWidth="1"/>
    <col min="3591" max="3591" width="7.44140625" style="13" customWidth="1"/>
    <col min="3592" max="3594" width="5.21875" style="13" bestFit="1" customWidth="1"/>
    <col min="3595" max="3595" width="6.44140625" style="13" bestFit="1" customWidth="1"/>
    <col min="3596" max="3596" width="6.21875" style="13" customWidth="1"/>
    <col min="3597" max="3597" width="7.44140625" style="13" customWidth="1"/>
    <col min="3598" max="3598" width="6.21875" style="13" customWidth="1"/>
    <col min="3599" max="3599" width="7.44140625" style="13" customWidth="1"/>
    <col min="3600" max="3600" width="9" style="13" bestFit="1" customWidth="1"/>
    <col min="3601" max="3840" width="9" style="13"/>
    <col min="3841" max="3841" width="5" style="13" customWidth="1"/>
    <col min="3842" max="3842" width="11.21875" style="13" bestFit="1" customWidth="1"/>
    <col min="3843" max="3843" width="4.21875" style="13" bestFit="1" customWidth="1"/>
    <col min="3844" max="3844" width="5.21875" style="13" bestFit="1" customWidth="1"/>
    <col min="3845" max="3845" width="4.33203125" style="13" customWidth="1"/>
    <col min="3846" max="3846" width="4.109375" style="13" customWidth="1"/>
    <col min="3847" max="3847" width="7.44140625" style="13" customWidth="1"/>
    <col min="3848" max="3850" width="5.21875" style="13" bestFit="1" customWidth="1"/>
    <col min="3851" max="3851" width="6.44140625" style="13" bestFit="1" customWidth="1"/>
    <col min="3852" max="3852" width="6.21875" style="13" customWidth="1"/>
    <col min="3853" max="3853" width="7.44140625" style="13" customWidth="1"/>
    <col min="3854" max="3854" width="6.21875" style="13" customWidth="1"/>
    <col min="3855" max="3855" width="7.44140625" style="13" customWidth="1"/>
    <col min="3856" max="3856" width="9" style="13" bestFit="1" customWidth="1"/>
    <col min="3857" max="4096" width="9" style="13"/>
    <col min="4097" max="4097" width="5" style="13" customWidth="1"/>
    <col min="4098" max="4098" width="11.21875" style="13" bestFit="1" customWidth="1"/>
    <col min="4099" max="4099" width="4.21875" style="13" bestFit="1" customWidth="1"/>
    <col min="4100" max="4100" width="5.21875" style="13" bestFit="1" customWidth="1"/>
    <col min="4101" max="4101" width="4.33203125" style="13" customWidth="1"/>
    <col min="4102" max="4102" width="4.109375" style="13" customWidth="1"/>
    <col min="4103" max="4103" width="7.44140625" style="13" customWidth="1"/>
    <col min="4104" max="4106" width="5.21875" style="13" bestFit="1" customWidth="1"/>
    <col min="4107" max="4107" width="6.44140625" style="13" bestFit="1" customWidth="1"/>
    <col min="4108" max="4108" width="6.21875" style="13" customWidth="1"/>
    <col min="4109" max="4109" width="7.44140625" style="13" customWidth="1"/>
    <col min="4110" max="4110" width="6.21875" style="13" customWidth="1"/>
    <col min="4111" max="4111" width="7.44140625" style="13" customWidth="1"/>
    <col min="4112" max="4112" width="9" style="13" bestFit="1" customWidth="1"/>
    <col min="4113" max="4352" width="9" style="13"/>
    <col min="4353" max="4353" width="5" style="13" customWidth="1"/>
    <col min="4354" max="4354" width="11.21875" style="13" bestFit="1" customWidth="1"/>
    <col min="4355" max="4355" width="4.21875" style="13" bestFit="1" customWidth="1"/>
    <col min="4356" max="4356" width="5.21875" style="13" bestFit="1" customWidth="1"/>
    <col min="4357" max="4357" width="4.33203125" style="13" customWidth="1"/>
    <col min="4358" max="4358" width="4.109375" style="13" customWidth="1"/>
    <col min="4359" max="4359" width="7.44140625" style="13" customWidth="1"/>
    <col min="4360" max="4362" width="5.21875" style="13" bestFit="1" customWidth="1"/>
    <col min="4363" max="4363" width="6.44140625" style="13" bestFit="1" customWidth="1"/>
    <col min="4364" max="4364" width="6.21875" style="13" customWidth="1"/>
    <col min="4365" max="4365" width="7.44140625" style="13" customWidth="1"/>
    <col min="4366" max="4366" width="6.21875" style="13" customWidth="1"/>
    <col min="4367" max="4367" width="7.44140625" style="13" customWidth="1"/>
    <col min="4368" max="4368" width="9" style="13" bestFit="1" customWidth="1"/>
    <col min="4369" max="4608" width="9" style="13"/>
    <col min="4609" max="4609" width="5" style="13" customWidth="1"/>
    <col min="4610" max="4610" width="11.21875" style="13" bestFit="1" customWidth="1"/>
    <col min="4611" max="4611" width="4.21875" style="13" bestFit="1" customWidth="1"/>
    <col min="4612" max="4612" width="5.21875" style="13" bestFit="1" customWidth="1"/>
    <col min="4613" max="4613" width="4.33203125" style="13" customWidth="1"/>
    <col min="4614" max="4614" width="4.109375" style="13" customWidth="1"/>
    <col min="4615" max="4615" width="7.44140625" style="13" customWidth="1"/>
    <col min="4616" max="4618" width="5.21875" style="13" bestFit="1" customWidth="1"/>
    <col min="4619" max="4619" width="6.44140625" style="13" bestFit="1" customWidth="1"/>
    <col min="4620" max="4620" width="6.21875" style="13" customWidth="1"/>
    <col min="4621" max="4621" width="7.44140625" style="13" customWidth="1"/>
    <col min="4622" max="4622" width="6.21875" style="13" customWidth="1"/>
    <col min="4623" max="4623" width="7.44140625" style="13" customWidth="1"/>
    <col min="4624" max="4624" width="9" style="13" bestFit="1" customWidth="1"/>
    <col min="4625" max="4864" width="9" style="13"/>
    <col min="4865" max="4865" width="5" style="13" customWidth="1"/>
    <col min="4866" max="4866" width="11.21875" style="13" bestFit="1" customWidth="1"/>
    <col min="4867" max="4867" width="4.21875" style="13" bestFit="1" customWidth="1"/>
    <col min="4868" max="4868" width="5.21875" style="13" bestFit="1" customWidth="1"/>
    <col min="4869" max="4869" width="4.33203125" style="13" customWidth="1"/>
    <col min="4870" max="4870" width="4.109375" style="13" customWidth="1"/>
    <col min="4871" max="4871" width="7.44140625" style="13" customWidth="1"/>
    <col min="4872" max="4874" width="5.21875" style="13" bestFit="1" customWidth="1"/>
    <col min="4875" max="4875" width="6.44140625" style="13" bestFit="1" customWidth="1"/>
    <col min="4876" max="4876" width="6.21875" style="13" customWidth="1"/>
    <col min="4877" max="4877" width="7.44140625" style="13" customWidth="1"/>
    <col min="4878" max="4878" width="6.21875" style="13" customWidth="1"/>
    <col min="4879" max="4879" width="7.44140625" style="13" customWidth="1"/>
    <col min="4880" max="4880" width="9" style="13" bestFit="1" customWidth="1"/>
    <col min="4881" max="5120" width="9" style="13"/>
    <col min="5121" max="5121" width="5" style="13" customWidth="1"/>
    <col min="5122" max="5122" width="11.21875" style="13" bestFit="1" customWidth="1"/>
    <col min="5123" max="5123" width="4.21875" style="13" bestFit="1" customWidth="1"/>
    <col min="5124" max="5124" width="5.21875" style="13" bestFit="1" customWidth="1"/>
    <col min="5125" max="5125" width="4.33203125" style="13" customWidth="1"/>
    <col min="5126" max="5126" width="4.109375" style="13" customWidth="1"/>
    <col min="5127" max="5127" width="7.44140625" style="13" customWidth="1"/>
    <col min="5128" max="5130" width="5.21875" style="13" bestFit="1" customWidth="1"/>
    <col min="5131" max="5131" width="6.44140625" style="13" bestFit="1" customWidth="1"/>
    <col min="5132" max="5132" width="6.21875" style="13" customWidth="1"/>
    <col min="5133" max="5133" width="7.44140625" style="13" customWidth="1"/>
    <col min="5134" max="5134" width="6.21875" style="13" customWidth="1"/>
    <col min="5135" max="5135" width="7.44140625" style="13" customWidth="1"/>
    <col min="5136" max="5136" width="9" style="13" bestFit="1" customWidth="1"/>
    <col min="5137" max="5376" width="9" style="13"/>
    <col min="5377" max="5377" width="5" style="13" customWidth="1"/>
    <col min="5378" max="5378" width="11.21875" style="13" bestFit="1" customWidth="1"/>
    <col min="5379" max="5379" width="4.21875" style="13" bestFit="1" customWidth="1"/>
    <col min="5380" max="5380" width="5.21875" style="13" bestFit="1" customWidth="1"/>
    <col min="5381" max="5381" width="4.33203125" style="13" customWidth="1"/>
    <col min="5382" max="5382" width="4.109375" style="13" customWidth="1"/>
    <col min="5383" max="5383" width="7.44140625" style="13" customWidth="1"/>
    <col min="5384" max="5386" width="5.21875" style="13" bestFit="1" customWidth="1"/>
    <col min="5387" max="5387" width="6.44140625" style="13" bestFit="1" customWidth="1"/>
    <col min="5388" max="5388" width="6.21875" style="13" customWidth="1"/>
    <col min="5389" max="5389" width="7.44140625" style="13" customWidth="1"/>
    <col min="5390" max="5390" width="6.21875" style="13" customWidth="1"/>
    <col min="5391" max="5391" width="7.44140625" style="13" customWidth="1"/>
    <col min="5392" max="5392" width="9" style="13" bestFit="1" customWidth="1"/>
    <col min="5393" max="5632" width="9" style="13"/>
    <col min="5633" max="5633" width="5" style="13" customWidth="1"/>
    <col min="5634" max="5634" width="11.21875" style="13" bestFit="1" customWidth="1"/>
    <col min="5635" max="5635" width="4.21875" style="13" bestFit="1" customWidth="1"/>
    <col min="5636" max="5636" width="5.21875" style="13" bestFit="1" customWidth="1"/>
    <col min="5637" max="5637" width="4.33203125" style="13" customWidth="1"/>
    <col min="5638" max="5638" width="4.109375" style="13" customWidth="1"/>
    <col min="5639" max="5639" width="7.44140625" style="13" customWidth="1"/>
    <col min="5640" max="5642" width="5.21875" style="13" bestFit="1" customWidth="1"/>
    <col min="5643" max="5643" width="6.44140625" style="13" bestFit="1" customWidth="1"/>
    <col min="5644" max="5644" width="6.21875" style="13" customWidth="1"/>
    <col min="5645" max="5645" width="7.44140625" style="13" customWidth="1"/>
    <col min="5646" max="5646" width="6.21875" style="13" customWidth="1"/>
    <col min="5647" max="5647" width="7.44140625" style="13" customWidth="1"/>
    <col min="5648" max="5648" width="9" style="13" bestFit="1" customWidth="1"/>
    <col min="5649" max="5888" width="9" style="13"/>
    <col min="5889" max="5889" width="5" style="13" customWidth="1"/>
    <col min="5890" max="5890" width="11.21875" style="13" bestFit="1" customWidth="1"/>
    <col min="5891" max="5891" width="4.21875" style="13" bestFit="1" customWidth="1"/>
    <col min="5892" max="5892" width="5.21875" style="13" bestFit="1" customWidth="1"/>
    <col min="5893" max="5893" width="4.33203125" style="13" customWidth="1"/>
    <col min="5894" max="5894" width="4.109375" style="13" customWidth="1"/>
    <col min="5895" max="5895" width="7.44140625" style="13" customWidth="1"/>
    <col min="5896" max="5898" width="5.21875" style="13" bestFit="1" customWidth="1"/>
    <col min="5899" max="5899" width="6.44140625" style="13" bestFit="1" customWidth="1"/>
    <col min="5900" max="5900" width="6.21875" style="13" customWidth="1"/>
    <col min="5901" max="5901" width="7.44140625" style="13" customWidth="1"/>
    <col min="5902" max="5902" width="6.21875" style="13" customWidth="1"/>
    <col min="5903" max="5903" width="7.44140625" style="13" customWidth="1"/>
    <col min="5904" max="5904" width="9" style="13" bestFit="1" customWidth="1"/>
    <col min="5905" max="6144" width="9" style="13"/>
    <col min="6145" max="6145" width="5" style="13" customWidth="1"/>
    <col min="6146" max="6146" width="11.21875" style="13" bestFit="1" customWidth="1"/>
    <col min="6147" max="6147" width="4.21875" style="13" bestFit="1" customWidth="1"/>
    <col min="6148" max="6148" width="5.21875" style="13" bestFit="1" customWidth="1"/>
    <col min="6149" max="6149" width="4.33203125" style="13" customWidth="1"/>
    <col min="6150" max="6150" width="4.109375" style="13" customWidth="1"/>
    <col min="6151" max="6151" width="7.44140625" style="13" customWidth="1"/>
    <col min="6152" max="6154" width="5.21875" style="13" bestFit="1" customWidth="1"/>
    <col min="6155" max="6155" width="6.44140625" style="13" bestFit="1" customWidth="1"/>
    <col min="6156" max="6156" width="6.21875" style="13" customWidth="1"/>
    <col min="6157" max="6157" width="7.44140625" style="13" customWidth="1"/>
    <col min="6158" max="6158" width="6.21875" style="13" customWidth="1"/>
    <col min="6159" max="6159" width="7.44140625" style="13" customWidth="1"/>
    <col min="6160" max="6160" width="9" style="13" bestFit="1" customWidth="1"/>
    <col min="6161" max="6400" width="9" style="13"/>
    <col min="6401" max="6401" width="5" style="13" customWidth="1"/>
    <col min="6402" max="6402" width="11.21875" style="13" bestFit="1" customWidth="1"/>
    <col min="6403" max="6403" width="4.21875" style="13" bestFit="1" customWidth="1"/>
    <col min="6404" max="6404" width="5.21875" style="13" bestFit="1" customWidth="1"/>
    <col min="6405" max="6405" width="4.33203125" style="13" customWidth="1"/>
    <col min="6406" max="6406" width="4.109375" style="13" customWidth="1"/>
    <col min="6407" max="6407" width="7.44140625" style="13" customWidth="1"/>
    <col min="6408" max="6410" width="5.21875" style="13" bestFit="1" customWidth="1"/>
    <col min="6411" max="6411" width="6.44140625" style="13" bestFit="1" customWidth="1"/>
    <col min="6412" max="6412" width="6.21875" style="13" customWidth="1"/>
    <col min="6413" max="6413" width="7.44140625" style="13" customWidth="1"/>
    <col min="6414" max="6414" width="6.21875" style="13" customWidth="1"/>
    <col min="6415" max="6415" width="7.44140625" style="13" customWidth="1"/>
    <col min="6416" max="6416" width="9" style="13" bestFit="1" customWidth="1"/>
    <col min="6417" max="6656" width="9" style="13"/>
    <col min="6657" max="6657" width="5" style="13" customWidth="1"/>
    <col min="6658" max="6658" width="11.21875" style="13" bestFit="1" customWidth="1"/>
    <col min="6659" max="6659" width="4.21875" style="13" bestFit="1" customWidth="1"/>
    <col min="6660" max="6660" width="5.21875" style="13" bestFit="1" customWidth="1"/>
    <col min="6661" max="6661" width="4.33203125" style="13" customWidth="1"/>
    <col min="6662" max="6662" width="4.109375" style="13" customWidth="1"/>
    <col min="6663" max="6663" width="7.44140625" style="13" customWidth="1"/>
    <col min="6664" max="6666" width="5.21875" style="13" bestFit="1" customWidth="1"/>
    <col min="6667" max="6667" width="6.44140625" style="13" bestFit="1" customWidth="1"/>
    <col min="6668" max="6668" width="6.21875" style="13" customWidth="1"/>
    <col min="6669" max="6669" width="7.44140625" style="13" customWidth="1"/>
    <col min="6670" max="6670" width="6.21875" style="13" customWidth="1"/>
    <col min="6671" max="6671" width="7.44140625" style="13" customWidth="1"/>
    <col min="6672" max="6672" width="9" style="13" bestFit="1" customWidth="1"/>
    <col min="6673" max="6912" width="9" style="13"/>
    <col min="6913" max="6913" width="5" style="13" customWidth="1"/>
    <col min="6914" max="6914" width="11.21875" style="13" bestFit="1" customWidth="1"/>
    <col min="6915" max="6915" width="4.21875" style="13" bestFit="1" customWidth="1"/>
    <col min="6916" max="6916" width="5.21875" style="13" bestFit="1" customWidth="1"/>
    <col min="6917" max="6917" width="4.33203125" style="13" customWidth="1"/>
    <col min="6918" max="6918" width="4.109375" style="13" customWidth="1"/>
    <col min="6919" max="6919" width="7.44140625" style="13" customWidth="1"/>
    <col min="6920" max="6922" width="5.21875" style="13" bestFit="1" customWidth="1"/>
    <col min="6923" max="6923" width="6.44140625" style="13" bestFit="1" customWidth="1"/>
    <col min="6924" max="6924" width="6.21875" style="13" customWidth="1"/>
    <col min="6925" max="6925" width="7.44140625" style="13" customWidth="1"/>
    <col min="6926" max="6926" width="6.21875" style="13" customWidth="1"/>
    <col min="6927" max="6927" width="7.44140625" style="13" customWidth="1"/>
    <col min="6928" max="6928" width="9" style="13" bestFit="1" customWidth="1"/>
    <col min="6929" max="7168" width="9" style="13"/>
    <col min="7169" max="7169" width="5" style="13" customWidth="1"/>
    <col min="7170" max="7170" width="11.21875" style="13" bestFit="1" customWidth="1"/>
    <col min="7171" max="7171" width="4.21875" style="13" bestFit="1" customWidth="1"/>
    <col min="7172" max="7172" width="5.21875" style="13" bestFit="1" customWidth="1"/>
    <col min="7173" max="7173" width="4.33203125" style="13" customWidth="1"/>
    <col min="7174" max="7174" width="4.109375" style="13" customWidth="1"/>
    <col min="7175" max="7175" width="7.44140625" style="13" customWidth="1"/>
    <col min="7176" max="7178" width="5.21875" style="13" bestFit="1" customWidth="1"/>
    <col min="7179" max="7179" width="6.44140625" style="13" bestFit="1" customWidth="1"/>
    <col min="7180" max="7180" width="6.21875" style="13" customWidth="1"/>
    <col min="7181" max="7181" width="7.44140625" style="13" customWidth="1"/>
    <col min="7182" max="7182" width="6.21875" style="13" customWidth="1"/>
    <col min="7183" max="7183" width="7.44140625" style="13" customWidth="1"/>
    <col min="7184" max="7184" width="9" style="13" bestFit="1" customWidth="1"/>
    <col min="7185" max="7424" width="9" style="13"/>
    <col min="7425" max="7425" width="5" style="13" customWidth="1"/>
    <col min="7426" max="7426" width="11.21875" style="13" bestFit="1" customWidth="1"/>
    <col min="7427" max="7427" width="4.21875" style="13" bestFit="1" customWidth="1"/>
    <col min="7428" max="7428" width="5.21875" style="13" bestFit="1" customWidth="1"/>
    <col min="7429" max="7429" width="4.33203125" style="13" customWidth="1"/>
    <col min="7430" max="7430" width="4.109375" style="13" customWidth="1"/>
    <col min="7431" max="7431" width="7.44140625" style="13" customWidth="1"/>
    <col min="7432" max="7434" width="5.21875" style="13" bestFit="1" customWidth="1"/>
    <col min="7435" max="7435" width="6.44140625" style="13" bestFit="1" customWidth="1"/>
    <col min="7436" max="7436" width="6.21875" style="13" customWidth="1"/>
    <col min="7437" max="7437" width="7.44140625" style="13" customWidth="1"/>
    <col min="7438" max="7438" width="6.21875" style="13" customWidth="1"/>
    <col min="7439" max="7439" width="7.44140625" style="13" customWidth="1"/>
    <col min="7440" max="7440" width="9" style="13" bestFit="1" customWidth="1"/>
    <col min="7441" max="7680" width="9" style="13"/>
    <col min="7681" max="7681" width="5" style="13" customWidth="1"/>
    <col min="7682" max="7682" width="11.21875" style="13" bestFit="1" customWidth="1"/>
    <col min="7683" max="7683" width="4.21875" style="13" bestFit="1" customWidth="1"/>
    <col min="7684" max="7684" width="5.21875" style="13" bestFit="1" customWidth="1"/>
    <col min="7685" max="7685" width="4.33203125" style="13" customWidth="1"/>
    <col min="7686" max="7686" width="4.109375" style="13" customWidth="1"/>
    <col min="7687" max="7687" width="7.44140625" style="13" customWidth="1"/>
    <col min="7688" max="7690" width="5.21875" style="13" bestFit="1" customWidth="1"/>
    <col min="7691" max="7691" width="6.44140625" style="13" bestFit="1" customWidth="1"/>
    <col min="7692" max="7692" width="6.21875" style="13" customWidth="1"/>
    <col min="7693" max="7693" width="7.44140625" style="13" customWidth="1"/>
    <col min="7694" max="7694" width="6.21875" style="13" customWidth="1"/>
    <col min="7695" max="7695" width="7.44140625" style="13" customWidth="1"/>
    <col min="7696" max="7696" width="9" style="13" bestFit="1" customWidth="1"/>
    <col min="7697" max="7936" width="9" style="13"/>
    <col min="7937" max="7937" width="5" style="13" customWidth="1"/>
    <col min="7938" max="7938" width="11.21875" style="13" bestFit="1" customWidth="1"/>
    <col min="7939" max="7939" width="4.21875" style="13" bestFit="1" customWidth="1"/>
    <col min="7940" max="7940" width="5.21875" style="13" bestFit="1" customWidth="1"/>
    <col min="7941" max="7941" width="4.33203125" style="13" customWidth="1"/>
    <col min="7942" max="7942" width="4.109375" style="13" customWidth="1"/>
    <col min="7943" max="7943" width="7.44140625" style="13" customWidth="1"/>
    <col min="7944" max="7946" width="5.21875" style="13" bestFit="1" customWidth="1"/>
    <col min="7947" max="7947" width="6.44140625" style="13" bestFit="1" customWidth="1"/>
    <col min="7948" max="7948" width="6.21875" style="13" customWidth="1"/>
    <col min="7949" max="7949" width="7.44140625" style="13" customWidth="1"/>
    <col min="7950" max="7950" width="6.21875" style="13" customWidth="1"/>
    <col min="7951" max="7951" width="7.44140625" style="13" customWidth="1"/>
    <col min="7952" max="7952" width="9" style="13" bestFit="1" customWidth="1"/>
    <col min="7953" max="8192" width="9" style="13"/>
    <col min="8193" max="8193" width="5" style="13" customWidth="1"/>
    <col min="8194" max="8194" width="11.21875" style="13" bestFit="1" customWidth="1"/>
    <col min="8195" max="8195" width="4.21875" style="13" bestFit="1" customWidth="1"/>
    <col min="8196" max="8196" width="5.21875" style="13" bestFit="1" customWidth="1"/>
    <col min="8197" max="8197" width="4.33203125" style="13" customWidth="1"/>
    <col min="8198" max="8198" width="4.109375" style="13" customWidth="1"/>
    <col min="8199" max="8199" width="7.44140625" style="13" customWidth="1"/>
    <col min="8200" max="8202" width="5.21875" style="13" bestFit="1" customWidth="1"/>
    <col min="8203" max="8203" width="6.44140625" style="13" bestFit="1" customWidth="1"/>
    <col min="8204" max="8204" width="6.21875" style="13" customWidth="1"/>
    <col min="8205" max="8205" width="7.44140625" style="13" customWidth="1"/>
    <col min="8206" max="8206" width="6.21875" style="13" customWidth="1"/>
    <col min="8207" max="8207" width="7.44140625" style="13" customWidth="1"/>
    <col min="8208" max="8208" width="9" style="13" bestFit="1" customWidth="1"/>
    <col min="8209" max="8448" width="9" style="13"/>
    <col min="8449" max="8449" width="5" style="13" customWidth="1"/>
    <col min="8450" max="8450" width="11.21875" style="13" bestFit="1" customWidth="1"/>
    <col min="8451" max="8451" width="4.21875" style="13" bestFit="1" customWidth="1"/>
    <col min="8452" max="8452" width="5.21875" style="13" bestFit="1" customWidth="1"/>
    <col min="8453" max="8453" width="4.33203125" style="13" customWidth="1"/>
    <col min="8454" max="8454" width="4.109375" style="13" customWidth="1"/>
    <col min="8455" max="8455" width="7.44140625" style="13" customWidth="1"/>
    <col min="8456" max="8458" width="5.21875" style="13" bestFit="1" customWidth="1"/>
    <col min="8459" max="8459" width="6.44140625" style="13" bestFit="1" customWidth="1"/>
    <col min="8460" max="8460" width="6.21875" style="13" customWidth="1"/>
    <col min="8461" max="8461" width="7.44140625" style="13" customWidth="1"/>
    <col min="8462" max="8462" width="6.21875" style="13" customWidth="1"/>
    <col min="8463" max="8463" width="7.44140625" style="13" customWidth="1"/>
    <col min="8464" max="8464" width="9" style="13" bestFit="1" customWidth="1"/>
    <col min="8465" max="8704" width="9" style="13"/>
    <col min="8705" max="8705" width="5" style="13" customWidth="1"/>
    <col min="8706" max="8706" width="11.21875" style="13" bestFit="1" customWidth="1"/>
    <col min="8707" max="8707" width="4.21875" style="13" bestFit="1" customWidth="1"/>
    <col min="8708" max="8708" width="5.21875" style="13" bestFit="1" customWidth="1"/>
    <col min="8709" max="8709" width="4.33203125" style="13" customWidth="1"/>
    <col min="8710" max="8710" width="4.109375" style="13" customWidth="1"/>
    <col min="8711" max="8711" width="7.44140625" style="13" customWidth="1"/>
    <col min="8712" max="8714" width="5.21875" style="13" bestFit="1" customWidth="1"/>
    <col min="8715" max="8715" width="6.44140625" style="13" bestFit="1" customWidth="1"/>
    <col min="8716" max="8716" width="6.21875" style="13" customWidth="1"/>
    <col min="8717" max="8717" width="7.44140625" style="13" customWidth="1"/>
    <col min="8718" max="8718" width="6.21875" style="13" customWidth="1"/>
    <col min="8719" max="8719" width="7.44140625" style="13" customWidth="1"/>
    <col min="8720" max="8720" width="9" style="13" bestFit="1" customWidth="1"/>
    <col min="8721" max="8960" width="9" style="13"/>
    <col min="8961" max="8961" width="5" style="13" customWidth="1"/>
    <col min="8962" max="8962" width="11.21875" style="13" bestFit="1" customWidth="1"/>
    <col min="8963" max="8963" width="4.21875" style="13" bestFit="1" customWidth="1"/>
    <col min="8964" max="8964" width="5.21875" style="13" bestFit="1" customWidth="1"/>
    <col min="8965" max="8965" width="4.33203125" style="13" customWidth="1"/>
    <col min="8966" max="8966" width="4.109375" style="13" customWidth="1"/>
    <col min="8967" max="8967" width="7.44140625" style="13" customWidth="1"/>
    <col min="8968" max="8970" width="5.21875" style="13" bestFit="1" customWidth="1"/>
    <col min="8971" max="8971" width="6.44140625" style="13" bestFit="1" customWidth="1"/>
    <col min="8972" max="8972" width="6.21875" style="13" customWidth="1"/>
    <col min="8973" max="8973" width="7.44140625" style="13" customWidth="1"/>
    <col min="8974" max="8974" width="6.21875" style="13" customWidth="1"/>
    <col min="8975" max="8975" width="7.44140625" style="13" customWidth="1"/>
    <col min="8976" max="8976" width="9" style="13" bestFit="1" customWidth="1"/>
    <col min="8977" max="9216" width="9" style="13"/>
    <col min="9217" max="9217" width="5" style="13" customWidth="1"/>
    <col min="9218" max="9218" width="11.21875" style="13" bestFit="1" customWidth="1"/>
    <col min="9219" max="9219" width="4.21875" style="13" bestFit="1" customWidth="1"/>
    <col min="9220" max="9220" width="5.21875" style="13" bestFit="1" customWidth="1"/>
    <col min="9221" max="9221" width="4.33203125" style="13" customWidth="1"/>
    <col min="9222" max="9222" width="4.109375" style="13" customWidth="1"/>
    <col min="9223" max="9223" width="7.44140625" style="13" customWidth="1"/>
    <col min="9224" max="9226" width="5.21875" style="13" bestFit="1" customWidth="1"/>
    <col min="9227" max="9227" width="6.44140625" style="13" bestFit="1" customWidth="1"/>
    <col min="9228" max="9228" width="6.21875" style="13" customWidth="1"/>
    <col min="9229" max="9229" width="7.44140625" style="13" customWidth="1"/>
    <col min="9230" max="9230" width="6.21875" style="13" customWidth="1"/>
    <col min="9231" max="9231" width="7.44140625" style="13" customWidth="1"/>
    <col min="9232" max="9232" width="9" style="13" bestFit="1" customWidth="1"/>
    <col min="9233" max="9472" width="9" style="13"/>
    <col min="9473" max="9473" width="5" style="13" customWidth="1"/>
    <col min="9474" max="9474" width="11.21875" style="13" bestFit="1" customWidth="1"/>
    <col min="9475" max="9475" width="4.21875" style="13" bestFit="1" customWidth="1"/>
    <col min="9476" max="9476" width="5.21875" style="13" bestFit="1" customWidth="1"/>
    <col min="9477" max="9477" width="4.33203125" style="13" customWidth="1"/>
    <col min="9478" max="9478" width="4.109375" style="13" customWidth="1"/>
    <col min="9479" max="9479" width="7.44140625" style="13" customWidth="1"/>
    <col min="9480" max="9482" width="5.21875" style="13" bestFit="1" customWidth="1"/>
    <col min="9483" max="9483" width="6.44140625" style="13" bestFit="1" customWidth="1"/>
    <col min="9484" max="9484" width="6.21875" style="13" customWidth="1"/>
    <col min="9485" max="9485" width="7.44140625" style="13" customWidth="1"/>
    <col min="9486" max="9486" width="6.21875" style="13" customWidth="1"/>
    <col min="9487" max="9487" width="7.44140625" style="13" customWidth="1"/>
    <col min="9488" max="9488" width="9" style="13" bestFit="1" customWidth="1"/>
    <col min="9489" max="9728" width="9" style="13"/>
    <col min="9729" max="9729" width="5" style="13" customWidth="1"/>
    <col min="9730" max="9730" width="11.21875" style="13" bestFit="1" customWidth="1"/>
    <col min="9731" max="9731" width="4.21875" style="13" bestFit="1" customWidth="1"/>
    <col min="9732" max="9732" width="5.21875" style="13" bestFit="1" customWidth="1"/>
    <col min="9733" max="9733" width="4.33203125" style="13" customWidth="1"/>
    <col min="9734" max="9734" width="4.109375" style="13" customWidth="1"/>
    <col min="9735" max="9735" width="7.44140625" style="13" customWidth="1"/>
    <col min="9736" max="9738" width="5.21875" style="13" bestFit="1" customWidth="1"/>
    <col min="9739" max="9739" width="6.44140625" style="13" bestFit="1" customWidth="1"/>
    <col min="9740" max="9740" width="6.21875" style="13" customWidth="1"/>
    <col min="9741" max="9741" width="7.44140625" style="13" customWidth="1"/>
    <col min="9742" max="9742" width="6.21875" style="13" customWidth="1"/>
    <col min="9743" max="9743" width="7.44140625" style="13" customWidth="1"/>
    <col min="9744" max="9744" width="9" style="13" bestFit="1" customWidth="1"/>
    <col min="9745" max="9984" width="9" style="13"/>
    <col min="9985" max="9985" width="5" style="13" customWidth="1"/>
    <col min="9986" max="9986" width="11.21875" style="13" bestFit="1" customWidth="1"/>
    <col min="9987" max="9987" width="4.21875" style="13" bestFit="1" customWidth="1"/>
    <col min="9988" max="9988" width="5.21875" style="13" bestFit="1" customWidth="1"/>
    <col min="9989" max="9989" width="4.33203125" style="13" customWidth="1"/>
    <col min="9990" max="9990" width="4.109375" style="13" customWidth="1"/>
    <col min="9991" max="9991" width="7.44140625" style="13" customWidth="1"/>
    <col min="9992" max="9994" width="5.21875" style="13" bestFit="1" customWidth="1"/>
    <col min="9995" max="9995" width="6.44140625" style="13" bestFit="1" customWidth="1"/>
    <col min="9996" max="9996" width="6.21875" style="13" customWidth="1"/>
    <col min="9997" max="9997" width="7.44140625" style="13" customWidth="1"/>
    <col min="9998" max="9998" width="6.21875" style="13" customWidth="1"/>
    <col min="9999" max="9999" width="7.44140625" style="13" customWidth="1"/>
    <col min="10000" max="10000" width="9" style="13" bestFit="1" customWidth="1"/>
    <col min="10001" max="10240" width="9" style="13"/>
    <col min="10241" max="10241" width="5" style="13" customWidth="1"/>
    <col min="10242" max="10242" width="11.21875" style="13" bestFit="1" customWidth="1"/>
    <col min="10243" max="10243" width="4.21875" style="13" bestFit="1" customWidth="1"/>
    <col min="10244" max="10244" width="5.21875" style="13" bestFit="1" customWidth="1"/>
    <col min="10245" max="10245" width="4.33203125" style="13" customWidth="1"/>
    <col min="10246" max="10246" width="4.109375" style="13" customWidth="1"/>
    <col min="10247" max="10247" width="7.44140625" style="13" customWidth="1"/>
    <col min="10248" max="10250" width="5.21875" style="13" bestFit="1" customWidth="1"/>
    <col min="10251" max="10251" width="6.44140625" style="13" bestFit="1" customWidth="1"/>
    <col min="10252" max="10252" width="6.21875" style="13" customWidth="1"/>
    <col min="10253" max="10253" width="7.44140625" style="13" customWidth="1"/>
    <col min="10254" max="10254" width="6.21875" style="13" customWidth="1"/>
    <col min="10255" max="10255" width="7.44140625" style="13" customWidth="1"/>
    <col min="10256" max="10256" width="9" style="13" bestFit="1" customWidth="1"/>
    <col min="10257" max="10496" width="9" style="13"/>
    <col min="10497" max="10497" width="5" style="13" customWidth="1"/>
    <col min="10498" max="10498" width="11.21875" style="13" bestFit="1" customWidth="1"/>
    <col min="10499" max="10499" width="4.21875" style="13" bestFit="1" customWidth="1"/>
    <col min="10500" max="10500" width="5.21875" style="13" bestFit="1" customWidth="1"/>
    <col min="10501" max="10501" width="4.33203125" style="13" customWidth="1"/>
    <col min="10502" max="10502" width="4.109375" style="13" customWidth="1"/>
    <col min="10503" max="10503" width="7.44140625" style="13" customWidth="1"/>
    <col min="10504" max="10506" width="5.21875" style="13" bestFit="1" customWidth="1"/>
    <col min="10507" max="10507" width="6.44140625" style="13" bestFit="1" customWidth="1"/>
    <col min="10508" max="10508" width="6.21875" style="13" customWidth="1"/>
    <col min="10509" max="10509" width="7.44140625" style="13" customWidth="1"/>
    <col min="10510" max="10510" width="6.21875" style="13" customWidth="1"/>
    <col min="10511" max="10511" width="7.44140625" style="13" customWidth="1"/>
    <col min="10512" max="10512" width="9" style="13" bestFit="1" customWidth="1"/>
    <col min="10513" max="10752" width="9" style="13"/>
    <col min="10753" max="10753" width="5" style="13" customWidth="1"/>
    <col min="10754" max="10754" width="11.21875" style="13" bestFit="1" customWidth="1"/>
    <col min="10755" max="10755" width="4.21875" style="13" bestFit="1" customWidth="1"/>
    <col min="10756" max="10756" width="5.21875" style="13" bestFit="1" customWidth="1"/>
    <col min="10757" max="10757" width="4.33203125" style="13" customWidth="1"/>
    <col min="10758" max="10758" width="4.109375" style="13" customWidth="1"/>
    <col min="10759" max="10759" width="7.44140625" style="13" customWidth="1"/>
    <col min="10760" max="10762" width="5.21875" style="13" bestFit="1" customWidth="1"/>
    <col min="10763" max="10763" width="6.44140625" style="13" bestFit="1" customWidth="1"/>
    <col min="10764" max="10764" width="6.21875" style="13" customWidth="1"/>
    <col min="10765" max="10765" width="7.44140625" style="13" customWidth="1"/>
    <col min="10766" max="10766" width="6.21875" style="13" customWidth="1"/>
    <col min="10767" max="10767" width="7.44140625" style="13" customWidth="1"/>
    <col min="10768" max="10768" width="9" style="13" bestFit="1" customWidth="1"/>
    <col min="10769" max="11008" width="9" style="13"/>
    <col min="11009" max="11009" width="5" style="13" customWidth="1"/>
    <col min="11010" max="11010" width="11.21875" style="13" bestFit="1" customWidth="1"/>
    <col min="11011" max="11011" width="4.21875" style="13" bestFit="1" customWidth="1"/>
    <col min="11012" max="11012" width="5.21875" style="13" bestFit="1" customWidth="1"/>
    <col min="11013" max="11013" width="4.33203125" style="13" customWidth="1"/>
    <col min="11014" max="11014" width="4.109375" style="13" customWidth="1"/>
    <col min="11015" max="11015" width="7.44140625" style="13" customWidth="1"/>
    <col min="11016" max="11018" width="5.21875" style="13" bestFit="1" customWidth="1"/>
    <col min="11019" max="11019" width="6.44140625" style="13" bestFit="1" customWidth="1"/>
    <col min="11020" max="11020" width="6.21875" style="13" customWidth="1"/>
    <col min="11021" max="11021" width="7.44140625" style="13" customWidth="1"/>
    <col min="11022" max="11022" width="6.21875" style="13" customWidth="1"/>
    <col min="11023" max="11023" width="7.44140625" style="13" customWidth="1"/>
    <col min="11024" max="11024" width="9" style="13" bestFit="1" customWidth="1"/>
    <col min="11025" max="11264" width="9" style="13"/>
    <col min="11265" max="11265" width="5" style="13" customWidth="1"/>
    <col min="11266" max="11266" width="11.21875" style="13" bestFit="1" customWidth="1"/>
    <col min="11267" max="11267" width="4.21875" style="13" bestFit="1" customWidth="1"/>
    <col min="11268" max="11268" width="5.21875" style="13" bestFit="1" customWidth="1"/>
    <col min="11269" max="11269" width="4.33203125" style="13" customWidth="1"/>
    <col min="11270" max="11270" width="4.109375" style="13" customWidth="1"/>
    <col min="11271" max="11271" width="7.44140625" style="13" customWidth="1"/>
    <col min="11272" max="11274" width="5.21875" style="13" bestFit="1" customWidth="1"/>
    <col min="11275" max="11275" width="6.44140625" style="13" bestFit="1" customWidth="1"/>
    <col min="11276" max="11276" width="6.21875" style="13" customWidth="1"/>
    <col min="11277" max="11277" width="7.44140625" style="13" customWidth="1"/>
    <col min="11278" max="11278" width="6.21875" style="13" customWidth="1"/>
    <col min="11279" max="11279" width="7.44140625" style="13" customWidth="1"/>
    <col min="11280" max="11280" width="9" style="13" bestFit="1" customWidth="1"/>
    <col min="11281" max="11520" width="9" style="13"/>
    <col min="11521" max="11521" width="5" style="13" customWidth="1"/>
    <col min="11522" max="11522" width="11.21875" style="13" bestFit="1" customWidth="1"/>
    <col min="11523" max="11523" width="4.21875" style="13" bestFit="1" customWidth="1"/>
    <col min="11524" max="11524" width="5.21875" style="13" bestFit="1" customWidth="1"/>
    <col min="11525" max="11525" width="4.33203125" style="13" customWidth="1"/>
    <col min="11526" max="11526" width="4.109375" style="13" customWidth="1"/>
    <col min="11527" max="11527" width="7.44140625" style="13" customWidth="1"/>
    <col min="11528" max="11530" width="5.21875" style="13" bestFit="1" customWidth="1"/>
    <col min="11531" max="11531" width="6.44140625" style="13" bestFit="1" customWidth="1"/>
    <col min="11532" max="11532" width="6.21875" style="13" customWidth="1"/>
    <col min="11533" max="11533" width="7.44140625" style="13" customWidth="1"/>
    <col min="11534" max="11534" width="6.21875" style="13" customWidth="1"/>
    <col min="11535" max="11535" width="7.44140625" style="13" customWidth="1"/>
    <col min="11536" max="11536" width="9" style="13" bestFit="1" customWidth="1"/>
    <col min="11537" max="11776" width="9" style="13"/>
    <col min="11777" max="11777" width="5" style="13" customWidth="1"/>
    <col min="11778" max="11778" width="11.21875" style="13" bestFit="1" customWidth="1"/>
    <col min="11779" max="11779" width="4.21875" style="13" bestFit="1" customWidth="1"/>
    <col min="11780" max="11780" width="5.21875" style="13" bestFit="1" customWidth="1"/>
    <col min="11781" max="11781" width="4.33203125" style="13" customWidth="1"/>
    <col min="11782" max="11782" width="4.109375" style="13" customWidth="1"/>
    <col min="11783" max="11783" width="7.44140625" style="13" customWidth="1"/>
    <col min="11784" max="11786" width="5.21875" style="13" bestFit="1" customWidth="1"/>
    <col min="11787" max="11787" width="6.44140625" style="13" bestFit="1" customWidth="1"/>
    <col min="11788" max="11788" width="6.21875" style="13" customWidth="1"/>
    <col min="11789" max="11789" width="7.44140625" style="13" customWidth="1"/>
    <col min="11790" max="11790" width="6.21875" style="13" customWidth="1"/>
    <col min="11791" max="11791" width="7.44140625" style="13" customWidth="1"/>
    <col min="11792" max="11792" width="9" style="13" bestFit="1" customWidth="1"/>
    <col min="11793" max="12032" width="9" style="13"/>
    <col min="12033" max="12033" width="5" style="13" customWidth="1"/>
    <col min="12034" max="12034" width="11.21875" style="13" bestFit="1" customWidth="1"/>
    <col min="12035" max="12035" width="4.21875" style="13" bestFit="1" customWidth="1"/>
    <col min="12036" max="12036" width="5.21875" style="13" bestFit="1" customWidth="1"/>
    <col min="12037" max="12037" width="4.33203125" style="13" customWidth="1"/>
    <col min="12038" max="12038" width="4.109375" style="13" customWidth="1"/>
    <col min="12039" max="12039" width="7.44140625" style="13" customWidth="1"/>
    <col min="12040" max="12042" width="5.21875" style="13" bestFit="1" customWidth="1"/>
    <col min="12043" max="12043" width="6.44140625" style="13" bestFit="1" customWidth="1"/>
    <col min="12044" max="12044" width="6.21875" style="13" customWidth="1"/>
    <col min="12045" max="12045" width="7.44140625" style="13" customWidth="1"/>
    <col min="12046" max="12046" width="6.21875" style="13" customWidth="1"/>
    <col min="12047" max="12047" width="7.44140625" style="13" customWidth="1"/>
    <col min="12048" max="12048" width="9" style="13" bestFit="1" customWidth="1"/>
    <col min="12049" max="12288" width="9" style="13"/>
    <col min="12289" max="12289" width="5" style="13" customWidth="1"/>
    <col min="12290" max="12290" width="11.21875" style="13" bestFit="1" customWidth="1"/>
    <col min="12291" max="12291" width="4.21875" style="13" bestFit="1" customWidth="1"/>
    <col min="12292" max="12292" width="5.21875" style="13" bestFit="1" customWidth="1"/>
    <col min="12293" max="12293" width="4.33203125" style="13" customWidth="1"/>
    <col min="12294" max="12294" width="4.109375" style="13" customWidth="1"/>
    <col min="12295" max="12295" width="7.44140625" style="13" customWidth="1"/>
    <col min="12296" max="12298" width="5.21875" style="13" bestFit="1" customWidth="1"/>
    <col min="12299" max="12299" width="6.44140625" style="13" bestFit="1" customWidth="1"/>
    <col min="12300" max="12300" width="6.21875" style="13" customWidth="1"/>
    <col min="12301" max="12301" width="7.44140625" style="13" customWidth="1"/>
    <col min="12302" max="12302" width="6.21875" style="13" customWidth="1"/>
    <col min="12303" max="12303" width="7.44140625" style="13" customWidth="1"/>
    <col min="12304" max="12304" width="9" style="13" bestFit="1" customWidth="1"/>
    <col min="12305" max="12544" width="9" style="13"/>
    <col min="12545" max="12545" width="5" style="13" customWidth="1"/>
    <col min="12546" max="12546" width="11.21875" style="13" bestFit="1" customWidth="1"/>
    <col min="12547" max="12547" width="4.21875" style="13" bestFit="1" customWidth="1"/>
    <col min="12548" max="12548" width="5.21875" style="13" bestFit="1" customWidth="1"/>
    <col min="12549" max="12549" width="4.33203125" style="13" customWidth="1"/>
    <col min="12550" max="12550" width="4.109375" style="13" customWidth="1"/>
    <col min="12551" max="12551" width="7.44140625" style="13" customWidth="1"/>
    <col min="12552" max="12554" width="5.21875" style="13" bestFit="1" customWidth="1"/>
    <col min="12555" max="12555" width="6.44140625" style="13" bestFit="1" customWidth="1"/>
    <col min="12556" max="12556" width="6.21875" style="13" customWidth="1"/>
    <col min="12557" max="12557" width="7.44140625" style="13" customWidth="1"/>
    <col min="12558" max="12558" width="6.21875" style="13" customWidth="1"/>
    <col min="12559" max="12559" width="7.44140625" style="13" customWidth="1"/>
    <col min="12560" max="12560" width="9" style="13" bestFit="1" customWidth="1"/>
    <col min="12561" max="12800" width="9" style="13"/>
    <col min="12801" max="12801" width="5" style="13" customWidth="1"/>
    <col min="12802" max="12802" width="11.21875" style="13" bestFit="1" customWidth="1"/>
    <col min="12803" max="12803" width="4.21875" style="13" bestFit="1" customWidth="1"/>
    <col min="12804" max="12804" width="5.21875" style="13" bestFit="1" customWidth="1"/>
    <col min="12805" max="12805" width="4.33203125" style="13" customWidth="1"/>
    <col min="12806" max="12806" width="4.109375" style="13" customWidth="1"/>
    <col min="12807" max="12807" width="7.44140625" style="13" customWidth="1"/>
    <col min="12808" max="12810" width="5.21875" style="13" bestFit="1" customWidth="1"/>
    <col min="12811" max="12811" width="6.44140625" style="13" bestFit="1" customWidth="1"/>
    <col min="12812" max="12812" width="6.21875" style="13" customWidth="1"/>
    <col min="12813" max="12813" width="7.44140625" style="13" customWidth="1"/>
    <col min="12814" max="12814" width="6.21875" style="13" customWidth="1"/>
    <col min="12815" max="12815" width="7.44140625" style="13" customWidth="1"/>
    <col min="12816" max="12816" width="9" style="13" bestFit="1" customWidth="1"/>
    <col min="12817" max="13056" width="9" style="13"/>
    <col min="13057" max="13057" width="5" style="13" customWidth="1"/>
    <col min="13058" max="13058" width="11.21875" style="13" bestFit="1" customWidth="1"/>
    <col min="13059" max="13059" width="4.21875" style="13" bestFit="1" customWidth="1"/>
    <col min="13060" max="13060" width="5.21875" style="13" bestFit="1" customWidth="1"/>
    <col min="13061" max="13061" width="4.33203125" style="13" customWidth="1"/>
    <col min="13062" max="13062" width="4.109375" style="13" customWidth="1"/>
    <col min="13063" max="13063" width="7.44140625" style="13" customWidth="1"/>
    <col min="13064" max="13066" width="5.21875" style="13" bestFit="1" customWidth="1"/>
    <col min="13067" max="13067" width="6.44140625" style="13" bestFit="1" customWidth="1"/>
    <col min="13068" max="13068" width="6.21875" style="13" customWidth="1"/>
    <col min="13069" max="13069" width="7.44140625" style="13" customWidth="1"/>
    <col min="13070" max="13070" width="6.21875" style="13" customWidth="1"/>
    <col min="13071" max="13071" width="7.44140625" style="13" customWidth="1"/>
    <col min="13072" max="13072" width="9" style="13" bestFit="1" customWidth="1"/>
    <col min="13073" max="13312" width="9" style="13"/>
    <col min="13313" max="13313" width="5" style="13" customWidth="1"/>
    <col min="13314" max="13314" width="11.21875" style="13" bestFit="1" customWidth="1"/>
    <col min="13315" max="13315" width="4.21875" style="13" bestFit="1" customWidth="1"/>
    <col min="13316" max="13316" width="5.21875" style="13" bestFit="1" customWidth="1"/>
    <col min="13317" max="13317" width="4.33203125" style="13" customWidth="1"/>
    <col min="13318" max="13318" width="4.109375" style="13" customWidth="1"/>
    <col min="13319" max="13319" width="7.44140625" style="13" customWidth="1"/>
    <col min="13320" max="13322" width="5.21875" style="13" bestFit="1" customWidth="1"/>
    <col min="13323" max="13323" width="6.44140625" style="13" bestFit="1" customWidth="1"/>
    <col min="13324" max="13324" width="6.21875" style="13" customWidth="1"/>
    <col min="13325" max="13325" width="7.44140625" style="13" customWidth="1"/>
    <col min="13326" max="13326" width="6.21875" style="13" customWidth="1"/>
    <col min="13327" max="13327" width="7.44140625" style="13" customWidth="1"/>
    <col min="13328" max="13328" width="9" style="13" bestFit="1" customWidth="1"/>
    <col min="13329" max="13568" width="9" style="13"/>
    <col min="13569" max="13569" width="5" style="13" customWidth="1"/>
    <col min="13570" max="13570" width="11.21875" style="13" bestFit="1" customWidth="1"/>
    <col min="13571" max="13571" width="4.21875" style="13" bestFit="1" customWidth="1"/>
    <col min="13572" max="13572" width="5.21875" style="13" bestFit="1" customWidth="1"/>
    <col min="13573" max="13573" width="4.33203125" style="13" customWidth="1"/>
    <col min="13574" max="13574" width="4.109375" style="13" customWidth="1"/>
    <col min="13575" max="13575" width="7.44140625" style="13" customWidth="1"/>
    <col min="13576" max="13578" width="5.21875" style="13" bestFit="1" customWidth="1"/>
    <col min="13579" max="13579" width="6.44140625" style="13" bestFit="1" customWidth="1"/>
    <col min="13580" max="13580" width="6.21875" style="13" customWidth="1"/>
    <col min="13581" max="13581" width="7.44140625" style="13" customWidth="1"/>
    <col min="13582" max="13582" width="6.21875" style="13" customWidth="1"/>
    <col min="13583" max="13583" width="7.44140625" style="13" customWidth="1"/>
    <col min="13584" max="13584" width="9" style="13" bestFit="1" customWidth="1"/>
    <col min="13585" max="13824" width="9" style="13"/>
    <col min="13825" max="13825" width="5" style="13" customWidth="1"/>
    <col min="13826" max="13826" width="11.21875" style="13" bestFit="1" customWidth="1"/>
    <col min="13827" max="13827" width="4.21875" style="13" bestFit="1" customWidth="1"/>
    <col min="13828" max="13828" width="5.21875" style="13" bestFit="1" customWidth="1"/>
    <col min="13829" max="13829" width="4.33203125" style="13" customWidth="1"/>
    <col min="13830" max="13830" width="4.109375" style="13" customWidth="1"/>
    <col min="13831" max="13831" width="7.44140625" style="13" customWidth="1"/>
    <col min="13832" max="13834" width="5.21875" style="13" bestFit="1" customWidth="1"/>
    <col min="13835" max="13835" width="6.44140625" style="13" bestFit="1" customWidth="1"/>
    <col min="13836" max="13836" width="6.21875" style="13" customWidth="1"/>
    <col min="13837" max="13837" width="7.44140625" style="13" customWidth="1"/>
    <col min="13838" max="13838" width="6.21875" style="13" customWidth="1"/>
    <col min="13839" max="13839" width="7.44140625" style="13" customWidth="1"/>
    <col min="13840" max="13840" width="9" style="13" bestFit="1" customWidth="1"/>
    <col min="13841" max="14080" width="9" style="13"/>
    <col min="14081" max="14081" width="5" style="13" customWidth="1"/>
    <col min="14082" max="14082" width="11.21875" style="13" bestFit="1" customWidth="1"/>
    <col min="14083" max="14083" width="4.21875" style="13" bestFit="1" customWidth="1"/>
    <col min="14084" max="14084" width="5.21875" style="13" bestFit="1" customWidth="1"/>
    <col min="14085" max="14085" width="4.33203125" style="13" customWidth="1"/>
    <col min="14086" max="14086" width="4.109375" style="13" customWidth="1"/>
    <col min="14087" max="14087" width="7.44140625" style="13" customWidth="1"/>
    <col min="14088" max="14090" width="5.21875" style="13" bestFit="1" customWidth="1"/>
    <col min="14091" max="14091" width="6.44140625" style="13" bestFit="1" customWidth="1"/>
    <col min="14092" max="14092" width="6.21875" style="13" customWidth="1"/>
    <col min="14093" max="14093" width="7.44140625" style="13" customWidth="1"/>
    <col min="14094" max="14094" width="6.21875" style="13" customWidth="1"/>
    <col min="14095" max="14095" width="7.44140625" style="13" customWidth="1"/>
    <col min="14096" max="14096" width="9" style="13" bestFit="1" customWidth="1"/>
    <col min="14097" max="14336" width="9" style="13"/>
    <col min="14337" max="14337" width="5" style="13" customWidth="1"/>
    <col min="14338" max="14338" width="11.21875" style="13" bestFit="1" customWidth="1"/>
    <col min="14339" max="14339" width="4.21875" style="13" bestFit="1" customWidth="1"/>
    <col min="14340" max="14340" width="5.21875" style="13" bestFit="1" customWidth="1"/>
    <col min="14341" max="14341" width="4.33203125" style="13" customWidth="1"/>
    <col min="14342" max="14342" width="4.109375" style="13" customWidth="1"/>
    <col min="14343" max="14343" width="7.44140625" style="13" customWidth="1"/>
    <col min="14344" max="14346" width="5.21875" style="13" bestFit="1" customWidth="1"/>
    <col min="14347" max="14347" width="6.44140625" style="13" bestFit="1" customWidth="1"/>
    <col min="14348" max="14348" width="6.21875" style="13" customWidth="1"/>
    <col min="14349" max="14349" width="7.44140625" style="13" customWidth="1"/>
    <col min="14350" max="14350" width="6.21875" style="13" customWidth="1"/>
    <col min="14351" max="14351" width="7.44140625" style="13" customWidth="1"/>
    <col min="14352" max="14352" width="9" style="13" bestFit="1" customWidth="1"/>
    <col min="14353" max="14592" width="9" style="13"/>
    <col min="14593" max="14593" width="5" style="13" customWidth="1"/>
    <col min="14594" max="14594" width="11.21875" style="13" bestFit="1" customWidth="1"/>
    <col min="14595" max="14595" width="4.21875" style="13" bestFit="1" customWidth="1"/>
    <col min="14596" max="14596" width="5.21875" style="13" bestFit="1" customWidth="1"/>
    <col min="14597" max="14597" width="4.33203125" style="13" customWidth="1"/>
    <col min="14598" max="14598" width="4.109375" style="13" customWidth="1"/>
    <col min="14599" max="14599" width="7.44140625" style="13" customWidth="1"/>
    <col min="14600" max="14602" width="5.21875" style="13" bestFit="1" customWidth="1"/>
    <col min="14603" max="14603" width="6.44140625" style="13" bestFit="1" customWidth="1"/>
    <col min="14604" max="14604" width="6.21875" style="13" customWidth="1"/>
    <col min="14605" max="14605" width="7.44140625" style="13" customWidth="1"/>
    <col min="14606" max="14606" width="6.21875" style="13" customWidth="1"/>
    <col min="14607" max="14607" width="7.44140625" style="13" customWidth="1"/>
    <col min="14608" max="14608" width="9" style="13" bestFit="1" customWidth="1"/>
    <col min="14609" max="14848" width="9" style="13"/>
    <col min="14849" max="14849" width="5" style="13" customWidth="1"/>
    <col min="14850" max="14850" width="11.21875" style="13" bestFit="1" customWidth="1"/>
    <col min="14851" max="14851" width="4.21875" style="13" bestFit="1" customWidth="1"/>
    <col min="14852" max="14852" width="5.21875" style="13" bestFit="1" customWidth="1"/>
    <col min="14853" max="14853" width="4.33203125" style="13" customWidth="1"/>
    <col min="14854" max="14854" width="4.109375" style="13" customWidth="1"/>
    <col min="14855" max="14855" width="7.44140625" style="13" customWidth="1"/>
    <col min="14856" max="14858" width="5.21875" style="13" bestFit="1" customWidth="1"/>
    <col min="14859" max="14859" width="6.44140625" style="13" bestFit="1" customWidth="1"/>
    <col min="14860" max="14860" width="6.21875" style="13" customWidth="1"/>
    <col min="14861" max="14861" width="7.44140625" style="13" customWidth="1"/>
    <col min="14862" max="14862" width="6.21875" style="13" customWidth="1"/>
    <col min="14863" max="14863" width="7.44140625" style="13" customWidth="1"/>
    <col min="14864" max="14864" width="9" style="13" bestFit="1" customWidth="1"/>
    <col min="14865" max="15104" width="9" style="13"/>
    <col min="15105" max="15105" width="5" style="13" customWidth="1"/>
    <col min="15106" max="15106" width="11.21875" style="13" bestFit="1" customWidth="1"/>
    <col min="15107" max="15107" width="4.21875" style="13" bestFit="1" customWidth="1"/>
    <col min="15108" max="15108" width="5.21875" style="13" bestFit="1" customWidth="1"/>
    <col min="15109" max="15109" width="4.33203125" style="13" customWidth="1"/>
    <col min="15110" max="15110" width="4.109375" style="13" customWidth="1"/>
    <col min="15111" max="15111" width="7.44140625" style="13" customWidth="1"/>
    <col min="15112" max="15114" width="5.21875" style="13" bestFit="1" customWidth="1"/>
    <col min="15115" max="15115" width="6.44140625" style="13" bestFit="1" customWidth="1"/>
    <col min="15116" max="15116" width="6.21875" style="13" customWidth="1"/>
    <col min="15117" max="15117" width="7.44140625" style="13" customWidth="1"/>
    <col min="15118" max="15118" width="6.21875" style="13" customWidth="1"/>
    <col min="15119" max="15119" width="7.44140625" style="13" customWidth="1"/>
    <col min="15120" max="15120" width="9" style="13" bestFit="1" customWidth="1"/>
    <col min="15121" max="15360" width="9" style="13"/>
    <col min="15361" max="15361" width="5" style="13" customWidth="1"/>
    <col min="15362" max="15362" width="11.21875" style="13" bestFit="1" customWidth="1"/>
    <col min="15363" max="15363" width="4.21875" style="13" bestFit="1" customWidth="1"/>
    <col min="15364" max="15364" width="5.21875" style="13" bestFit="1" customWidth="1"/>
    <col min="15365" max="15365" width="4.33203125" style="13" customWidth="1"/>
    <col min="15366" max="15366" width="4.109375" style="13" customWidth="1"/>
    <col min="15367" max="15367" width="7.44140625" style="13" customWidth="1"/>
    <col min="15368" max="15370" width="5.21875" style="13" bestFit="1" customWidth="1"/>
    <col min="15371" max="15371" width="6.44140625" style="13" bestFit="1" customWidth="1"/>
    <col min="15372" max="15372" width="6.21875" style="13" customWidth="1"/>
    <col min="15373" max="15373" width="7.44140625" style="13" customWidth="1"/>
    <col min="15374" max="15374" width="6.21875" style="13" customWidth="1"/>
    <col min="15375" max="15375" width="7.44140625" style="13" customWidth="1"/>
    <col min="15376" max="15376" width="9" style="13" bestFit="1" customWidth="1"/>
    <col min="15377" max="15616" width="9" style="13"/>
    <col min="15617" max="15617" width="5" style="13" customWidth="1"/>
    <col min="15618" max="15618" width="11.21875" style="13" bestFit="1" customWidth="1"/>
    <col min="15619" max="15619" width="4.21875" style="13" bestFit="1" customWidth="1"/>
    <col min="15620" max="15620" width="5.21875" style="13" bestFit="1" customWidth="1"/>
    <col min="15621" max="15621" width="4.33203125" style="13" customWidth="1"/>
    <col min="15622" max="15622" width="4.109375" style="13" customWidth="1"/>
    <col min="15623" max="15623" width="7.44140625" style="13" customWidth="1"/>
    <col min="15624" max="15626" width="5.21875" style="13" bestFit="1" customWidth="1"/>
    <col min="15627" max="15627" width="6.44140625" style="13" bestFit="1" customWidth="1"/>
    <col min="15628" max="15628" width="6.21875" style="13" customWidth="1"/>
    <col min="15629" max="15629" width="7.44140625" style="13" customWidth="1"/>
    <col min="15630" max="15630" width="6.21875" style="13" customWidth="1"/>
    <col min="15631" max="15631" width="7.44140625" style="13" customWidth="1"/>
    <col min="15632" max="15632" width="9" style="13" bestFit="1" customWidth="1"/>
    <col min="15633" max="15872" width="9" style="13"/>
    <col min="15873" max="15873" width="5" style="13" customWidth="1"/>
    <col min="15874" max="15874" width="11.21875" style="13" bestFit="1" customWidth="1"/>
    <col min="15875" max="15875" width="4.21875" style="13" bestFit="1" customWidth="1"/>
    <col min="15876" max="15876" width="5.21875" style="13" bestFit="1" customWidth="1"/>
    <col min="15877" max="15877" width="4.33203125" style="13" customWidth="1"/>
    <col min="15878" max="15878" width="4.109375" style="13" customWidth="1"/>
    <col min="15879" max="15879" width="7.44140625" style="13" customWidth="1"/>
    <col min="15880" max="15882" width="5.21875" style="13" bestFit="1" customWidth="1"/>
    <col min="15883" max="15883" width="6.44140625" style="13" bestFit="1" customWidth="1"/>
    <col min="15884" max="15884" width="6.21875" style="13" customWidth="1"/>
    <col min="15885" max="15885" width="7.44140625" style="13" customWidth="1"/>
    <col min="15886" max="15886" width="6.21875" style="13" customWidth="1"/>
    <col min="15887" max="15887" width="7.44140625" style="13" customWidth="1"/>
    <col min="15888" max="15888" width="9" style="13" bestFit="1" customWidth="1"/>
    <col min="15889" max="16128" width="9" style="13"/>
    <col min="16129" max="16129" width="5" style="13" customWidth="1"/>
    <col min="16130" max="16130" width="11.21875" style="13" bestFit="1" customWidth="1"/>
    <col min="16131" max="16131" width="4.21875" style="13" bestFit="1" customWidth="1"/>
    <col min="16132" max="16132" width="5.21875" style="13" bestFit="1" customWidth="1"/>
    <col min="16133" max="16133" width="4.33203125" style="13" customWidth="1"/>
    <col min="16134" max="16134" width="4.109375" style="13" customWidth="1"/>
    <col min="16135" max="16135" width="7.44140625" style="13" customWidth="1"/>
    <col min="16136" max="16138" width="5.21875" style="13" bestFit="1" customWidth="1"/>
    <col min="16139" max="16139" width="6.44140625" style="13" bestFit="1" customWidth="1"/>
    <col min="16140" max="16140" width="6.21875" style="13" customWidth="1"/>
    <col min="16141" max="16141" width="7.44140625" style="13" customWidth="1"/>
    <col min="16142" max="16142" width="6.21875" style="13" customWidth="1"/>
    <col min="16143" max="16143" width="7.44140625" style="13" customWidth="1"/>
    <col min="16144" max="16144" width="9" style="13" bestFit="1" customWidth="1"/>
    <col min="16145" max="16384" width="9" style="13"/>
  </cols>
  <sheetData>
    <row r="1" spans="1:32" ht="25.5" customHeight="1" x14ac:dyDescent="0.2">
      <c r="B1" s="14" t="s">
        <v>35</v>
      </c>
      <c r="C1" s="15">
        <f>はじめに!C2</f>
        <v>6</v>
      </c>
      <c r="D1" s="13" t="s">
        <v>36</v>
      </c>
      <c r="E1" s="106" t="str">
        <f>はじめに!E2</f>
        <v>千葉市民マラソン大会</v>
      </c>
      <c r="F1" s="106"/>
      <c r="G1" s="106"/>
      <c r="H1" s="106"/>
      <c r="I1" s="106"/>
      <c r="J1" s="106"/>
      <c r="K1" s="106"/>
      <c r="L1" s="16" t="s">
        <v>64</v>
      </c>
      <c r="P1" s="13" t="s">
        <v>65</v>
      </c>
      <c r="R1" s="14" t="s">
        <v>35</v>
      </c>
      <c r="S1" s="15">
        <f>はじめに!C2</f>
        <v>6</v>
      </c>
      <c r="T1" s="13" t="s">
        <v>36</v>
      </c>
      <c r="U1" s="106" t="str">
        <f>はじめに!E2</f>
        <v>千葉市民マラソン大会</v>
      </c>
      <c r="V1" s="106"/>
      <c r="W1" s="106"/>
      <c r="X1" s="106"/>
      <c r="Y1" s="106"/>
      <c r="Z1" s="106"/>
      <c r="AA1" s="106"/>
      <c r="AB1" s="16" t="s">
        <v>64</v>
      </c>
      <c r="AF1" s="13" t="s">
        <v>66</v>
      </c>
    </row>
    <row r="2" spans="1:32" ht="7.5" customHeight="1" x14ac:dyDescent="0.2">
      <c r="C2" s="17"/>
      <c r="S2" s="17"/>
    </row>
    <row r="3" spans="1:32" s="20" customFormat="1" ht="18" customHeight="1" thickBot="1" x14ac:dyDescent="0.25">
      <c r="A3" s="18" t="s">
        <v>38</v>
      </c>
      <c r="B3" s="19" t="s">
        <v>39</v>
      </c>
      <c r="C3" s="107" t="s">
        <v>40</v>
      </c>
      <c r="D3" s="108"/>
      <c r="E3" s="108"/>
      <c r="F3" s="108"/>
      <c r="G3" s="109"/>
      <c r="H3" s="18" t="s">
        <v>41</v>
      </c>
      <c r="I3" s="18" t="s">
        <v>42</v>
      </c>
      <c r="J3" s="18" t="s">
        <v>43</v>
      </c>
      <c r="K3" s="110" t="s">
        <v>44</v>
      </c>
      <c r="L3" s="110"/>
      <c r="M3" s="111" t="s">
        <v>45</v>
      </c>
      <c r="N3" s="111"/>
      <c r="O3" s="111"/>
      <c r="P3" s="18" t="s">
        <v>67</v>
      </c>
      <c r="Q3" s="18" t="s">
        <v>38</v>
      </c>
      <c r="R3" s="19" t="s">
        <v>39</v>
      </c>
      <c r="S3" s="107" t="s">
        <v>40</v>
      </c>
      <c r="T3" s="108"/>
      <c r="U3" s="108"/>
      <c r="V3" s="108"/>
      <c r="W3" s="109"/>
      <c r="X3" s="18" t="s">
        <v>41</v>
      </c>
      <c r="Y3" s="18" t="s">
        <v>42</v>
      </c>
      <c r="Z3" s="18" t="s">
        <v>43</v>
      </c>
      <c r="AA3" s="110" t="s">
        <v>44</v>
      </c>
      <c r="AB3" s="110"/>
      <c r="AC3" s="111" t="s">
        <v>45</v>
      </c>
      <c r="AD3" s="111"/>
      <c r="AE3" s="111"/>
      <c r="AF3" s="18" t="s">
        <v>68</v>
      </c>
    </row>
    <row r="4" spans="1:32" ht="18" customHeight="1" thickTop="1" x14ac:dyDescent="0.2">
      <c r="A4" s="21">
        <v>1</v>
      </c>
      <c r="B4" s="22"/>
      <c r="C4" s="112" t="str">
        <f>IF(一般の部!B13="","",一般の部!B13)</f>
        <v/>
      </c>
      <c r="D4" s="113"/>
      <c r="E4" s="113"/>
      <c r="F4" s="113"/>
      <c r="G4" s="114"/>
      <c r="H4" s="23" t="str">
        <f>IF(一般の部!B13="","","男")</f>
        <v/>
      </c>
      <c r="I4" s="22" t="str">
        <f>IF(一般の部!B13="","","/")</f>
        <v/>
      </c>
      <c r="J4" s="22" t="str">
        <f>IF(一般の部!B13="","",一般の部!D13)</f>
        <v/>
      </c>
      <c r="K4" s="103" t="str">
        <f>IF(一般の部!B13="","","一般男子")</f>
        <v/>
      </c>
      <c r="L4" s="103"/>
      <c r="M4" s="103" t="str">
        <f>IF(一般の部!B13="","",一般の部!C13)</f>
        <v/>
      </c>
      <c r="N4" s="103"/>
      <c r="O4" s="103"/>
      <c r="P4" s="22" t="str">
        <f>IF(一般の部!B13="","","良好")</f>
        <v/>
      </c>
      <c r="Q4" s="21">
        <v>1</v>
      </c>
      <c r="R4" s="22"/>
      <c r="S4" s="112" t="str">
        <f>IF(一般の部!G23="","",一般の部!G23)</f>
        <v/>
      </c>
      <c r="T4" s="113"/>
      <c r="U4" s="113"/>
      <c r="V4" s="113"/>
      <c r="W4" s="114"/>
      <c r="X4" s="23" t="str">
        <f>IF(一般の部!G23="","","男")</f>
        <v/>
      </c>
      <c r="Y4" s="22" t="str">
        <f>IF(一般の部!G23="","","/")</f>
        <v/>
      </c>
      <c r="Z4" s="22" t="str">
        <f>IF(一般の部!G23="","",一般の部!I23)</f>
        <v/>
      </c>
      <c r="AA4" s="103" t="str">
        <f>IF(一般の部!G23="","","５０才以上男子")</f>
        <v/>
      </c>
      <c r="AB4" s="103"/>
      <c r="AC4" s="103" t="str">
        <f>IF(一般の部!G23="","",一般の部!H23)</f>
        <v/>
      </c>
      <c r="AD4" s="103"/>
      <c r="AE4" s="103"/>
      <c r="AF4" s="22" t="str">
        <f>IF(一般の部!G23="","","良好")</f>
        <v/>
      </c>
    </row>
    <row r="5" spans="1:32" ht="18" customHeight="1" x14ac:dyDescent="0.2">
      <c r="A5" s="24">
        <v>2</v>
      </c>
      <c r="B5" s="25"/>
      <c r="C5" s="100" t="str">
        <f>IF(一般の部!B14="","",一般の部!B14)</f>
        <v/>
      </c>
      <c r="D5" s="101"/>
      <c r="E5" s="101"/>
      <c r="F5" s="101"/>
      <c r="G5" s="102"/>
      <c r="H5" s="26" t="str">
        <f>IF(一般の部!B14="","","男")</f>
        <v/>
      </c>
      <c r="I5" s="22" t="str">
        <f>IF(一般の部!B14="","","/")</f>
        <v/>
      </c>
      <c r="J5" s="22" t="str">
        <f>IF(一般の部!B14="","",一般の部!D14)</f>
        <v/>
      </c>
      <c r="K5" s="103" t="str">
        <f>IF(一般の部!B14="","","一般男子")</f>
        <v/>
      </c>
      <c r="L5" s="103"/>
      <c r="M5" s="103" t="str">
        <f>IF(一般の部!B14="","",一般の部!C14)</f>
        <v/>
      </c>
      <c r="N5" s="103"/>
      <c r="O5" s="103"/>
      <c r="P5" s="22" t="str">
        <f>IF(一般の部!B14="","","良好")</f>
        <v/>
      </c>
      <c r="Q5" s="24">
        <v>2</v>
      </c>
      <c r="R5" s="25"/>
      <c r="S5" s="100" t="str">
        <f>IF(一般の部!G24="","",一般の部!G24)</f>
        <v/>
      </c>
      <c r="T5" s="101"/>
      <c r="U5" s="101"/>
      <c r="V5" s="101"/>
      <c r="W5" s="102"/>
      <c r="X5" s="26" t="str">
        <f>IF(一般の部!G24="","","男")</f>
        <v/>
      </c>
      <c r="Y5" s="22" t="str">
        <f>IF(一般の部!G24="","","/")</f>
        <v/>
      </c>
      <c r="Z5" s="22" t="str">
        <f>IF(一般の部!G24="","",一般の部!I24)</f>
        <v/>
      </c>
      <c r="AA5" s="103" t="str">
        <f>IF(一般の部!G24="","","５０才以上男子")</f>
        <v/>
      </c>
      <c r="AB5" s="103"/>
      <c r="AC5" s="103" t="str">
        <f>IF(一般の部!G24="","",一般の部!H24)</f>
        <v/>
      </c>
      <c r="AD5" s="103"/>
      <c r="AE5" s="103"/>
      <c r="AF5" s="22" t="str">
        <f>IF(一般の部!G24="","","良好")</f>
        <v/>
      </c>
    </row>
    <row r="6" spans="1:32" ht="18" customHeight="1" x14ac:dyDescent="0.2">
      <c r="A6" s="24">
        <v>3</v>
      </c>
      <c r="B6" s="25"/>
      <c r="C6" s="100" t="str">
        <f>IF(一般の部!B15="","",一般の部!B15)</f>
        <v/>
      </c>
      <c r="D6" s="101"/>
      <c r="E6" s="101"/>
      <c r="F6" s="101"/>
      <c r="G6" s="102"/>
      <c r="H6" s="26" t="str">
        <f>IF(一般の部!B15="","","男")</f>
        <v/>
      </c>
      <c r="I6" s="22" t="str">
        <f>IF(一般の部!B15="","","/")</f>
        <v/>
      </c>
      <c r="J6" s="22" t="str">
        <f>IF(一般の部!B15="","",一般の部!D15)</f>
        <v/>
      </c>
      <c r="K6" s="103" t="str">
        <f>IF(一般の部!B15="","","一般男子")</f>
        <v/>
      </c>
      <c r="L6" s="103"/>
      <c r="M6" s="103" t="str">
        <f>IF(一般の部!B15="","",一般の部!C15)</f>
        <v/>
      </c>
      <c r="N6" s="103"/>
      <c r="O6" s="103"/>
      <c r="P6" s="22" t="str">
        <f>IF(一般の部!B15="","","良好")</f>
        <v/>
      </c>
      <c r="Q6" s="24">
        <v>3</v>
      </c>
      <c r="R6" s="25"/>
      <c r="S6" s="100" t="str">
        <f>IF(一般の部!G25="","",一般の部!G25)</f>
        <v/>
      </c>
      <c r="T6" s="101"/>
      <c r="U6" s="101"/>
      <c r="V6" s="101"/>
      <c r="W6" s="102"/>
      <c r="X6" s="26" t="str">
        <f>IF(一般の部!G25="","","男")</f>
        <v/>
      </c>
      <c r="Y6" s="22" t="str">
        <f>IF(一般の部!G25="","","/")</f>
        <v/>
      </c>
      <c r="Z6" s="22" t="str">
        <f>IF(一般の部!G25="","",一般の部!I25)</f>
        <v/>
      </c>
      <c r="AA6" s="103" t="str">
        <f>IF(一般の部!G25="","","５０才以上男子")</f>
        <v/>
      </c>
      <c r="AB6" s="103"/>
      <c r="AC6" s="103" t="str">
        <f>IF(一般の部!G25="","",一般の部!H25)</f>
        <v/>
      </c>
      <c r="AD6" s="103"/>
      <c r="AE6" s="103"/>
      <c r="AF6" s="22" t="str">
        <f>IF(一般の部!G25="","","良好")</f>
        <v/>
      </c>
    </row>
    <row r="7" spans="1:32" ht="18" customHeight="1" x14ac:dyDescent="0.2">
      <c r="A7" s="24">
        <v>4</v>
      </c>
      <c r="B7" s="25"/>
      <c r="C7" s="100" t="str">
        <f>IF(一般の部!B16="","",一般の部!B16)</f>
        <v/>
      </c>
      <c r="D7" s="101"/>
      <c r="E7" s="101"/>
      <c r="F7" s="101"/>
      <c r="G7" s="102"/>
      <c r="H7" s="27" t="str">
        <f>IF(一般の部!B16="","","男")</f>
        <v/>
      </c>
      <c r="I7" s="22" t="str">
        <f>IF(一般の部!B16="","","/")</f>
        <v/>
      </c>
      <c r="J7" s="22" t="str">
        <f>IF(一般の部!B16="","",一般の部!D16)</f>
        <v/>
      </c>
      <c r="K7" s="103" t="str">
        <f>IF(一般の部!B16="","","一般男子")</f>
        <v/>
      </c>
      <c r="L7" s="103"/>
      <c r="M7" s="103" t="str">
        <f>IF(一般の部!B16="","",一般の部!C16)</f>
        <v/>
      </c>
      <c r="N7" s="103"/>
      <c r="O7" s="103"/>
      <c r="P7" s="22" t="str">
        <f>IF(一般の部!B16="","","良好")</f>
        <v/>
      </c>
      <c r="Q7" s="24">
        <v>4</v>
      </c>
      <c r="R7" s="25"/>
      <c r="S7" s="100" t="str">
        <f>IF(一般の部!G26="","",一般の部!G26)</f>
        <v/>
      </c>
      <c r="T7" s="101"/>
      <c r="U7" s="101"/>
      <c r="V7" s="101"/>
      <c r="W7" s="102"/>
      <c r="X7" s="27" t="str">
        <f>IF(一般の部!G26="","","男")</f>
        <v/>
      </c>
      <c r="Y7" s="22" t="str">
        <f>IF(一般の部!G26="","","/")</f>
        <v/>
      </c>
      <c r="Z7" s="22" t="str">
        <f>IF(一般の部!G26="","",一般の部!I26)</f>
        <v/>
      </c>
      <c r="AA7" s="103" t="str">
        <f>IF(一般の部!G26="","","５０才以上男子")</f>
        <v/>
      </c>
      <c r="AB7" s="103"/>
      <c r="AC7" s="103" t="str">
        <f>IF(一般の部!G26="","",一般の部!H26)</f>
        <v/>
      </c>
      <c r="AD7" s="103"/>
      <c r="AE7" s="103"/>
      <c r="AF7" s="22" t="str">
        <f>IF(一般の部!G26="","","良好")</f>
        <v/>
      </c>
    </row>
    <row r="8" spans="1:32" ht="18" customHeight="1" x14ac:dyDescent="0.2">
      <c r="A8" s="24">
        <v>5</v>
      </c>
      <c r="B8" s="25"/>
      <c r="C8" s="100" t="str">
        <f>IF(一般の部!B17="","",一般の部!B17)</f>
        <v/>
      </c>
      <c r="D8" s="101"/>
      <c r="E8" s="101"/>
      <c r="F8" s="101"/>
      <c r="G8" s="102"/>
      <c r="H8" s="27" t="str">
        <f>IF(一般の部!B17="","","男")</f>
        <v/>
      </c>
      <c r="I8" s="22" t="str">
        <f>IF(一般の部!B17="","","/")</f>
        <v/>
      </c>
      <c r="J8" s="22" t="str">
        <f>IF(一般の部!B17="","",一般の部!D17)</f>
        <v/>
      </c>
      <c r="K8" s="103" t="str">
        <f>IF(一般の部!B17="","","一般男子")</f>
        <v/>
      </c>
      <c r="L8" s="103"/>
      <c r="M8" s="103" t="str">
        <f>IF(一般の部!B17="","",一般の部!C17)</f>
        <v/>
      </c>
      <c r="N8" s="103"/>
      <c r="O8" s="103"/>
      <c r="P8" s="22" t="str">
        <f>IF(一般の部!B17="","","良好")</f>
        <v/>
      </c>
      <c r="Q8" s="24">
        <v>5</v>
      </c>
      <c r="R8" s="25"/>
      <c r="S8" s="100" t="str">
        <f>IF(一般の部!G27="","",一般の部!G27)</f>
        <v/>
      </c>
      <c r="T8" s="101"/>
      <c r="U8" s="101"/>
      <c r="V8" s="101"/>
      <c r="W8" s="102"/>
      <c r="X8" s="27" t="str">
        <f>IF(一般の部!G27="","","男")</f>
        <v/>
      </c>
      <c r="Y8" s="22" t="str">
        <f>IF(一般の部!G27="","","/")</f>
        <v/>
      </c>
      <c r="Z8" s="22" t="str">
        <f>IF(一般の部!G27="","",一般の部!I27)</f>
        <v/>
      </c>
      <c r="AA8" s="103" t="str">
        <f>IF(一般の部!G27="","","５０才以上男子")</f>
        <v/>
      </c>
      <c r="AB8" s="103"/>
      <c r="AC8" s="103" t="str">
        <f>IF(一般の部!G27="","",一般の部!H27)</f>
        <v/>
      </c>
      <c r="AD8" s="103"/>
      <c r="AE8" s="103"/>
      <c r="AF8" s="22" t="str">
        <f>IF(一般の部!G27="","","良好")</f>
        <v/>
      </c>
    </row>
    <row r="9" spans="1:32" ht="18" customHeight="1" x14ac:dyDescent="0.2">
      <c r="A9" s="24">
        <v>6</v>
      </c>
      <c r="B9" s="25"/>
      <c r="C9" s="100" t="str">
        <f>IF(一般の部!B18="","",一般の部!B18)</f>
        <v/>
      </c>
      <c r="D9" s="101"/>
      <c r="E9" s="101"/>
      <c r="F9" s="101"/>
      <c r="G9" s="102"/>
      <c r="H9" s="27" t="str">
        <f>IF(一般の部!B18="","","男")</f>
        <v/>
      </c>
      <c r="I9" s="22" t="str">
        <f>IF(一般の部!B18="","","/")</f>
        <v/>
      </c>
      <c r="J9" s="22" t="str">
        <f>IF(一般の部!B18="","",一般の部!D18)</f>
        <v/>
      </c>
      <c r="K9" s="103" t="str">
        <f>IF(一般の部!B18="","","一般男子")</f>
        <v/>
      </c>
      <c r="L9" s="103"/>
      <c r="M9" s="103" t="str">
        <f>IF(一般の部!B18="","",一般の部!C18)</f>
        <v/>
      </c>
      <c r="N9" s="103"/>
      <c r="O9" s="103"/>
      <c r="P9" s="22" t="str">
        <f>IF(一般の部!B18="","","良好")</f>
        <v/>
      </c>
      <c r="Q9" s="24">
        <v>6</v>
      </c>
      <c r="R9" s="25"/>
      <c r="S9" s="100" t="str">
        <f>IF(一般の部!G28="","",一般の部!G28)</f>
        <v/>
      </c>
      <c r="T9" s="101"/>
      <c r="U9" s="101"/>
      <c r="V9" s="101"/>
      <c r="W9" s="102"/>
      <c r="X9" s="27" t="str">
        <f>IF(一般の部!G28="","","男")</f>
        <v/>
      </c>
      <c r="Y9" s="22" t="str">
        <f>IF(一般の部!G28="","","/")</f>
        <v/>
      </c>
      <c r="Z9" s="22" t="str">
        <f>IF(一般の部!G28="","",一般の部!I28)</f>
        <v/>
      </c>
      <c r="AA9" s="103" t="str">
        <f>IF(一般の部!G28="","","５０才以上男子")</f>
        <v/>
      </c>
      <c r="AB9" s="103"/>
      <c r="AC9" s="103" t="str">
        <f>IF(一般の部!G28="","",一般の部!H28)</f>
        <v/>
      </c>
      <c r="AD9" s="103"/>
      <c r="AE9" s="103"/>
      <c r="AF9" s="22" t="str">
        <f>IF(一般の部!G28="","","良好")</f>
        <v/>
      </c>
    </row>
    <row r="10" spans="1:32" ht="18" customHeight="1" x14ac:dyDescent="0.2">
      <c r="A10" s="24">
        <v>7</v>
      </c>
      <c r="B10" s="22"/>
      <c r="C10" s="100" t="str">
        <f>IF(一般の部!B19="","",一般の部!B19)</f>
        <v/>
      </c>
      <c r="D10" s="101"/>
      <c r="E10" s="101"/>
      <c r="F10" s="101"/>
      <c r="G10" s="102"/>
      <c r="H10" s="27" t="str">
        <f>IF(一般の部!B19="","","男")</f>
        <v/>
      </c>
      <c r="I10" s="22" t="str">
        <f>IF(一般の部!B19="","","/")</f>
        <v/>
      </c>
      <c r="J10" s="22" t="str">
        <f>IF(一般の部!B19="","",一般の部!D19)</f>
        <v/>
      </c>
      <c r="K10" s="103" t="str">
        <f>IF(一般の部!B19="","","一般男子")</f>
        <v/>
      </c>
      <c r="L10" s="103"/>
      <c r="M10" s="103" t="str">
        <f>IF(一般の部!B19="","",一般の部!C19)</f>
        <v/>
      </c>
      <c r="N10" s="103"/>
      <c r="O10" s="103"/>
      <c r="P10" s="22" t="str">
        <f>IF(一般の部!B19="","","良好")</f>
        <v/>
      </c>
      <c r="Q10" s="24">
        <v>7</v>
      </c>
      <c r="R10" s="22"/>
      <c r="S10" s="100" t="str">
        <f>IF(一般の部!G29="","",一般の部!G29)</f>
        <v/>
      </c>
      <c r="T10" s="101"/>
      <c r="U10" s="101"/>
      <c r="V10" s="101"/>
      <c r="W10" s="102"/>
      <c r="X10" s="27" t="str">
        <f>IF(一般の部!G29="","","男")</f>
        <v/>
      </c>
      <c r="Y10" s="22" t="str">
        <f>IF(一般の部!G29="","","/")</f>
        <v/>
      </c>
      <c r="Z10" s="22" t="str">
        <f>IF(一般の部!G29="","",一般の部!I29)</f>
        <v/>
      </c>
      <c r="AA10" s="103" t="str">
        <f>IF(一般の部!G29="","","５０才以上男子")</f>
        <v/>
      </c>
      <c r="AB10" s="103"/>
      <c r="AC10" s="103" t="str">
        <f>IF(一般の部!G29="","",一般の部!H29)</f>
        <v/>
      </c>
      <c r="AD10" s="103"/>
      <c r="AE10" s="103"/>
      <c r="AF10" s="22" t="str">
        <f>IF(一般の部!G29="","","良好")</f>
        <v/>
      </c>
    </row>
    <row r="11" spans="1:32" ht="18" customHeight="1" x14ac:dyDescent="0.2">
      <c r="A11" s="24">
        <v>8</v>
      </c>
      <c r="B11" s="25"/>
      <c r="C11" s="100" t="str">
        <f>IF(一般の部!B20="","",一般の部!B20)</f>
        <v/>
      </c>
      <c r="D11" s="101"/>
      <c r="E11" s="101"/>
      <c r="F11" s="101"/>
      <c r="G11" s="102"/>
      <c r="H11" s="27" t="str">
        <f>IF(一般の部!B20="","","男")</f>
        <v/>
      </c>
      <c r="I11" s="22" t="str">
        <f>IF(一般の部!B20="","","/")</f>
        <v/>
      </c>
      <c r="J11" s="22" t="str">
        <f>IF(一般の部!B20="","",一般の部!D20)</f>
        <v/>
      </c>
      <c r="K11" s="103" t="str">
        <f>IF(一般の部!B20="","","一般男子")</f>
        <v/>
      </c>
      <c r="L11" s="103"/>
      <c r="M11" s="103" t="str">
        <f>IF(一般の部!B20="","",一般の部!C20)</f>
        <v/>
      </c>
      <c r="N11" s="103"/>
      <c r="O11" s="103"/>
      <c r="P11" s="22" t="str">
        <f>IF(一般の部!B20="","","良好")</f>
        <v/>
      </c>
      <c r="Q11" s="24">
        <v>8</v>
      </c>
      <c r="R11" s="25"/>
      <c r="S11" s="100" t="str">
        <f>IF(一般の部!G30="","",一般の部!G30)</f>
        <v/>
      </c>
      <c r="T11" s="101"/>
      <c r="U11" s="101"/>
      <c r="V11" s="101"/>
      <c r="W11" s="102"/>
      <c r="X11" s="27" t="str">
        <f>IF(一般の部!G30="","","男")</f>
        <v/>
      </c>
      <c r="Y11" s="22" t="str">
        <f>IF(一般の部!G30="","","/")</f>
        <v/>
      </c>
      <c r="Z11" s="22" t="str">
        <f>IF(一般の部!G30="","",一般の部!I30)</f>
        <v/>
      </c>
      <c r="AA11" s="103" t="str">
        <f>IF(一般の部!G30="","","５０才以上男子")</f>
        <v/>
      </c>
      <c r="AB11" s="103"/>
      <c r="AC11" s="103" t="str">
        <f>IF(一般の部!G30="","",一般の部!H30)</f>
        <v/>
      </c>
      <c r="AD11" s="103"/>
      <c r="AE11" s="103"/>
      <c r="AF11" s="22" t="str">
        <f>IF(一般の部!G30="","","良好")</f>
        <v/>
      </c>
    </row>
    <row r="12" spans="1:32" ht="18" customHeight="1" x14ac:dyDescent="0.2">
      <c r="A12" s="24">
        <v>9</v>
      </c>
      <c r="B12" s="25"/>
      <c r="C12" s="100" t="str">
        <f>IF(一般の部!B21="","",一般の部!B21)</f>
        <v/>
      </c>
      <c r="D12" s="101"/>
      <c r="E12" s="101"/>
      <c r="F12" s="101"/>
      <c r="G12" s="102"/>
      <c r="H12" s="27" t="str">
        <f>IF(一般の部!B21="","","男")</f>
        <v/>
      </c>
      <c r="I12" s="22" t="str">
        <f>IF(一般の部!B21="","","/")</f>
        <v/>
      </c>
      <c r="J12" s="22" t="str">
        <f>IF(一般の部!B21="","",一般の部!D21)</f>
        <v/>
      </c>
      <c r="K12" s="103" t="str">
        <f>IF(一般の部!B21="","","一般男子")</f>
        <v/>
      </c>
      <c r="L12" s="103"/>
      <c r="M12" s="103" t="str">
        <f>IF(一般の部!B21="","",一般の部!C21)</f>
        <v/>
      </c>
      <c r="N12" s="103"/>
      <c r="O12" s="103"/>
      <c r="P12" s="22" t="str">
        <f>IF(一般の部!B21="","","良好")</f>
        <v/>
      </c>
      <c r="Q12" s="24">
        <v>9</v>
      </c>
      <c r="R12" s="25"/>
      <c r="S12" s="100" t="str">
        <f>IF(一般の部!G31="","",一般の部!G31)</f>
        <v/>
      </c>
      <c r="T12" s="101"/>
      <c r="U12" s="101"/>
      <c r="V12" s="101"/>
      <c r="W12" s="102"/>
      <c r="X12" s="27" t="str">
        <f>IF(一般の部!G31="","","男")</f>
        <v/>
      </c>
      <c r="Y12" s="22" t="str">
        <f>IF(一般の部!G31="","","/")</f>
        <v/>
      </c>
      <c r="Z12" s="22" t="str">
        <f>IF(一般の部!G31="","",一般の部!I31)</f>
        <v/>
      </c>
      <c r="AA12" s="103" t="str">
        <f>IF(一般の部!G31="","","５０才以上男子")</f>
        <v/>
      </c>
      <c r="AB12" s="103"/>
      <c r="AC12" s="103" t="str">
        <f>IF(一般の部!G31="","",一般の部!H31)</f>
        <v/>
      </c>
      <c r="AD12" s="103"/>
      <c r="AE12" s="103"/>
      <c r="AF12" s="22" t="str">
        <f>IF(一般の部!G31="","","良好")</f>
        <v/>
      </c>
    </row>
    <row r="13" spans="1:32" ht="18" customHeight="1" x14ac:dyDescent="0.2">
      <c r="A13" s="24">
        <v>10</v>
      </c>
      <c r="B13" s="25"/>
      <c r="C13" s="100" t="str">
        <f>IF(一般の部!B22="","",一般の部!B22)</f>
        <v/>
      </c>
      <c r="D13" s="101"/>
      <c r="E13" s="101"/>
      <c r="F13" s="101"/>
      <c r="G13" s="102"/>
      <c r="H13" s="27" t="str">
        <f>IF(一般の部!B22="","","男")</f>
        <v/>
      </c>
      <c r="I13" s="22" t="str">
        <f>IF(一般の部!B22="","","/")</f>
        <v/>
      </c>
      <c r="J13" s="22" t="str">
        <f>IF(一般の部!B22="","",一般の部!D22)</f>
        <v/>
      </c>
      <c r="K13" s="103" t="str">
        <f>IF(一般の部!B22="","","一般男子")</f>
        <v/>
      </c>
      <c r="L13" s="103"/>
      <c r="M13" s="103" t="str">
        <f>IF(一般の部!B22="","",一般の部!C22)</f>
        <v/>
      </c>
      <c r="N13" s="103"/>
      <c r="O13" s="103"/>
      <c r="P13" s="22" t="str">
        <f>IF(一般の部!B22="","","良好")</f>
        <v/>
      </c>
      <c r="Q13" s="24">
        <v>10</v>
      </c>
      <c r="R13" s="25"/>
      <c r="S13" s="100" t="str">
        <f>IF(一般の部!G32="","",一般の部!G32)</f>
        <v/>
      </c>
      <c r="T13" s="101"/>
      <c r="U13" s="101"/>
      <c r="V13" s="101"/>
      <c r="W13" s="102"/>
      <c r="X13" s="27" t="str">
        <f>IF(一般の部!G32="","","男")</f>
        <v/>
      </c>
      <c r="Y13" s="22" t="str">
        <f>IF(一般の部!G32="","","/")</f>
        <v/>
      </c>
      <c r="Z13" s="22" t="str">
        <f>IF(一般の部!G32="","",一般の部!I32)</f>
        <v/>
      </c>
      <c r="AA13" s="103" t="str">
        <f>IF(一般の部!G32="","","５０才以上男子")</f>
        <v/>
      </c>
      <c r="AB13" s="103"/>
      <c r="AC13" s="103" t="str">
        <f>IF(一般の部!G32="","",一般の部!H32)</f>
        <v/>
      </c>
      <c r="AD13" s="103"/>
      <c r="AE13" s="103"/>
      <c r="AF13" s="22" t="str">
        <f>IF(一般の部!G32="","","良好")</f>
        <v/>
      </c>
    </row>
    <row r="14" spans="1:32" ht="18" customHeight="1" x14ac:dyDescent="0.2">
      <c r="A14" s="24">
        <v>11</v>
      </c>
      <c r="B14" s="25"/>
      <c r="C14" s="100" t="str">
        <f>IF(一般の部!B23="","",一般の部!B23)</f>
        <v/>
      </c>
      <c r="D14" s="101"/>
      <c r="E14" s="101"/>
      <c r="F14" s="101"/>
      <c r="G14" s="102"/>
      <c r="H14" s="27" t="str">
        <f>IF(一般の部!B23="","","男")</f>
        <v/>
      </c>
      <c r="I14" s="22" t="str">
        <f>IF(一般の部!B23="","","/")</f>
        <v/>
      </c>
      <c r="J14" s="22" t="str">
        <f>IF(一般の部!B23="","",一般の部!D23)</f>
        <v/>
      </c>
      <c r="K14" s="103" t="str">
        <f>IF(一般の部!B23="","","一般男子")</f>
        <v/>
      </c>
      <c r="L14" s="103"/>
      <c r="M14" s="103" t="str">
        <f>IF(一般の部!B23="","",一般の部!C23)</f>
        <v/>
      </c>
      <c r="N14" s="103"/>
      <c r="O14" s="103"/>
      <c r="P14" s="22" t="str">
        <f>IF(一般の部!B23="","","良好")</f>
        <v/>
      </c>
      <c r="Q14" s="24">
        <v>11</v>
      </c>
      <c r="R14" s="25"/>
      <c r="S14" s="100" t="str">
        <f>IF(一般の部!L13="","",一般の部!L13)</f>
        <v/>
      </c>
      <c r="T14" s="101"/>
      <c r="U14" s="101"/>
      <c r="V14" s="101"/>
      <c r="W14" s="102"/>
      <c r="X14" s="27" t="str">
        <f>IF(一般の部!L13="","","女")</f>
        <v/>
      </c>
      <c r="Y14" s="25" t="str">
        <f>IF(一般の部!L13="","","/")</f>
        <v/>
      </c>
      <c r="Z14" s="22" t="str">
        <f>IF(一般の部!L13="","",一般の部!N13)</f>
        <v/>
      </c>
      <c r="AA14" s="103" t="str">
        <f>IF(一般の部!L13="","","高校・一般女子")</f>
        <v/>
      </c>
      <c r="AB14" s="103"/>
      <c r="AC14" s="103" t="str">
        <f>IF(一般の部!L13="","",一般の部!M13)</f>
        <v/>
      </c>
      <c r="AD14" s="103"/>
      <c r="AE14" s="103"/>
      <c r="AF14" s="22" t="str">
        <f>IF(一般の部!L13="","","良好")</f>
        <v/>
      </c>
    </row>
    <row r="15" spans="1:32" ht="18" customHeight="1" x14ac:dyDescent="0.2">
      <c r="A15" s="24">
        <v>12</v>
      </c>
      <c r="B15" s="25"/>
      <c r="C15" s="100" t="str">
        <f>IF(一般の部!B24="","",一般の部!B24)</f>
        <v/>
      </c>
      <c r="D15" s="101"/>
      <c r="E15" s="101"/>
      <c r="F15" s="101"/>
      <c r="G15" s="102"/>
      <c r="H15" s="27" t="str">
        <f>IF(一般の部!B24="","","男")</f>
        <v/>
      </c>
      <c r="I15" s="22" t="str">
        <f>IF(一般の部!B24="","","/")</f>
        <v/>
      </c>
      <c r="J15" s="22" t="str">
        <f>IF(一般の部!B24="","",一般の部!D24)</f>
        <v/>
      </c>
      <c r="K15" s="103" t="str">
        <f>IF(一般の部!B24="","","一般男子")</f>
        <v/>
      </c>
      <c r="L15" s="103"/>
      <c r="M15" s="103" t="str">
        <f>IF(一般の部!B24="","",一般の部!C24)</f>
        <v/>
      </c>
      <c r="N15" s="103"/>
      <c r="O15" s="103"/>
      <c r="P15" s="22" t="str">
        <f>IF(一般の部!B24="","","良好")</f>
        <v/>
      </c>
      <c r="Q15" s="24">
        <v>12</v>
      </c>
      <c r="R15" s="25"/>
      <c r="S15" s="100" t="str">
        <f>IF(一般の部!L14="","",一般の部!L14)</f>
        <v/>
      </c>
      <c r="T15" s="101"/>
      <c r="U15" s="101"/>
      <c r="V15" s="101"/>
      <c r="W15" s="102"/>
      <c r="X15" s="27" t="str">
        <f>IF(一般の部!L14="","","女")</f>
        <v/>
      </c>
      <c r="Y15" s="25" t="str">
        <f>IF(一般の部!L14="","","/")</f>
        <v/>
      </c>
      <c r="Z15" s="22" t="str">
        <f>IF(一般の部!L14="","",一般の部!N14)</f>
        <v/>
      </c>
      <c r="AA15" s="103" t="str">
        <f>IF(一般の部!L14="","","高校・一般女子")</f>
        <v/>
      </c>
      <c r="AB15" s="103"/>
      <c r="AC15" s="103" t="str">
        <f>IF(一般の部!L14="","",一般の部!M14)</f>
        <v/>
      </c>
      <c r="AD15" s="103"/>
      <c r="AE15" s="103"/>
      <c r="AF15" s="22" t="str">
        <f>IF(一般の部!L14="","","良好")</f>
        <v/>
      </c>
    </row>
    <row r="16" spans="1:32" ht="18" customHeight="1" x14ac:dyDescent="0.2">
      <c r="A16" s="24">
        <v>13</v>
      </c>
      <c r="B16" s="25"/>
      <c r="C16" s="100" t="str">
        <f>IF(一般の部!B25="","",一般の部!B25)</f>
        <v/>
      </c>
      <c r="D16" s="101"/>
      <c r="E16" s="101"/>
      <c r="F16" s="101"/>
      <c r="G16" s="102"/>
      <c r="H16" s="27" t="str">
        <f>IF(一般の部!B25="","","男")</f>
        <v/>
      </c>
      <c r="I16" s="22" t="str">
        <f>IF(一般の部!B25="","","/")</f>
        <v/>
      </c>
      <c r="J16" s="22" t="str">
        <f>IF(一般の部!B25="","",一般の部!D25)</f>
        <v/>
      </c>
      <c r="K16" s="103" t="str">
        <f>IF(一般の部!B25="","","一般男子")</f>
        <v/>
      </c>
      <c r="L16" s="103"/>
      <c r="M16" s="103" t="str">
        <f>IF(一般の部!B25="","",一般の部!C25)</f>
        <v/>
      </c>
      <c r="N16" s="103"/>
      <c r="O16" s="103"/>
      <c r="P16" s="22" t="str">
        <f>IF(一般の部!B25="","","良好")</f>
        <v/>
      </c>
      <c r="Q16" s="24">
        <v>13</v>
      </c>
      <c r="R16" s="25"/>
      <c r="S16" s="100" t="str">
        <f>IF(一般の部!L15="","",一般の部!L15)</f>
        <v/>
      </c>
      <c r="T16" s="101"/>
      <c r="U16" s="101"/>
      <c r="V16" s="101"/>
      <c r="W16" s="102"/>
      <c r="X16" s="27" t="str">
        <f>IF(一般の部!L15="","","女")</f>
        <v/>
      </c>
      <c r="Y16" s="25" t="str">
        <f>IF(一般の部!L15="","","/")</f>
        <v/>
      </c>
      <c r="Z16" s="22" t="str">
        <f>IF(一般の部!L15="","",一般の部!N15)</f>
        <v/>
      </c>
      <c r="AA16" s="103" t="str">
        <f>IF(一般の部!L15="","","高校・一般女子")</f>
        <v/>
      </c>
      <c r="AB16" s="103"/>
      <c r="AC16" s="103" t="str">
        <f>IF(一般の部!L15="","",一般の部!M15)</f>
        <v/>
      </c>
      <c r="AD16" s="103"/>
      <c r="AE16" s="103"/>
      <c r="AF16" s="22" t="str">
        <f>IF(一般の部!L15="","","良好")</f>
        <v/>
      </c>
    </row>
    <row r="17" spans="1:32" ht="18" customHeight="1" x14ac:dyDescent="0.2">
      <c r="A17" s="24">
        <v>14</v>
      </c>
      <c r="B17" s="25"/>
      <c r="C17" s="100" t="str">
        <f>IF(一般の部!B26="","",一般の部!B26)</f>
        <v/>
      </c>
      <c r="D17" s="101"/>
      <c r="E17" s="101"/>
      <c r="F17" s="101"/>
      <c r="G17" s="102"/>
      <c r="H17" s="27" t="str">
        <f>IF(一般の部!B26="","","男")</f>
        <v/>
      </c>
      <c r="I17" s="22" t="str">
        <f>IF(一般の部!B26="","","/")</f>
        <v/>
      </c>
      <c r="J17" s="22" t="str">
        <f>IF(一般の部!B26="","",一般の部!D26)</f>
        <v/>
      </c>
      <c r="K17" s="103" t="str">
        <f>IF(一般の部!B26="","","一般男子")</f>
        <v/>
      </c>
      <c r="L17" s="103"/>
      <c r="M17" s="103" t="str">
        <f>IF(一般の部!B26="","",一般の部!C26)</f>
        <v/>
      </c>
      <c r="N17" s="103"/>
      <c r="O17" s="103"/>
      <c r="P17" s="22" t="str">
        <f>IF(一般の部!B26="","","良好")</f>
        <v/>
      </c>
      <c r="Q17" s="24">
        <v>14</v>
      </c>
      <c r="R17" s="25"/>
      <c r="S17" s="100" t="str">
        <f>IF(一般の部!L16="","",一般の部!L16)</f>
        <v/>
      </c>
      <c r="T17" s="101"/>
      <c r="U17" s="101"/>
      <c r="V17" s="101"/>
      <c r="W17" s="102"/>
      <c r="X17" s="27" t="str">
        <f>IF(一般の部!L16="","","女")</f>
        <v/>
      </c>
      <c r="Y17" s="25" t="str">
        <f>IF(一般の部!L16="","","/")</f>
        <v/>
      </c>
      <c r="Z17" s="22" t="str">
        <f>IF(一般の部!L16="","",一般の部!N16)</f>
        <v/>
      </c>
      <c r="AA17" s="103" t="str">
        <f>IF(一般の部!L16="","","高校・一般女子")</f>
        <v/>
      </c>
      <c r="AB17" s="103"/>
      <c r="AC17" s="103" t="str">
        <f>IF(一般の部!L16="","",一般の部!M16)</f>
        <v/>
      </c>
      <c r="AD17" s="103"/>
      <c r="AE17" s="103"/>
      <c r="AF17" s="22" t="str">
        <f>IF(一般の部!L16="","","良好")</f>
        <v/>
      </c>
    </row>
    <row r="18" spans="1:32" ht="18" customHeight="1" x14ac:dyDescent="0.2">
      <c r="A18" s="24">
        <v>15</v>
      </c>
      <c r="B18" s="22"/>
      <c r="C18" s="100" t="str">
        <f>IF(一般の部!B27="","",一般の部!B27)</f>
        <v/>
      </c>
      <c r="D18" s="101"/>
      <c r="E18" s="101"/>
      <c r="F18" s="101"/>
      <c r="G18" s="102"/>
      <c r="H18" s="27" t="str">
        <f>IF(一般の部!B27="","","男")</f>
        <v/>
      </c>
      <c r="I18" s="22" t="str">
        <f>IF(一般の部!B27="","","/")</f>
        <v/>
      </c>
      <c r="J18" s="22" t="str">
        <f>IF(一般の部!B27="","",一般の部!D27)</f>
        <v/>
      </c>
      <c r="K18" s="103" t="str">
        <f>IF(一般の部!B27="","","一般男子")</f>
        <v/>
      </c>
      <c r="L18" s="103"/>
      <c r="M18" s="103" t="str">
        <f>IF(一般の部!B27="","",一般の部!C27)</f>
        <v/>
      </c>
      <c r="N18" s="103"/>
      <c r="O18" s="103"/>
      <c r="P18" s="22" t="str">
        <f>IF(一般の部!B27="","","良好")</f>
        <v/>
      </c>
      <c r="Q18" s="24">
        <v>15</v>
      </c>
      <c r="R18" s="22"/>
      <c r="S18" s="100" t="str">
        <f>IF(一般の部!L17="","",一般の部!L17)</f>
        <v/>
      </c>
      <c r="T18" s="101"/>
      <c r="U18" s="101"/>
      <c r="V18" s="101"/>
      <c r="W18" s="102"/>
      <c r="X18" s="27" t="str">
        <f>IF(一般の部!L17="","","女")</f>
        <v/>
      </c>
      <c r="Y18" s="25" t="str">
        <f>IF(一般の部!L17="","","/")</f>
        <v/>
      </c>
      <c r="Z18" s="22" t="str">
        <f>IF(一般の部!L17="","",一般の部!N17)</f>
        <v/>
      </c>
      <c r="AA18" s="103" t="str">
        <f>IF(一般の部!L17="","","高校・一般女子")</f>
        <v/>
      </c>
      <c r="AB18" s="103"/>
      <c r="AC18" s="103" t="str">
        <f>IF(一般の部!L17="","",一般の部!M17)</f>
        <v/>
      </c>
      <c r="AD18" s="103"/>
      <c r="AE18" s="103"/>
      <c r="AF18" s="22" t="str">
        <f>IF(一般の部!L17="","","良好")</f>
        <v/>
      </c>
    </row>
    <row r="19" spans="1:32" ht="18" customHeight="1" x14ac:dyDescent="0.2">
      <c r="A19" s="24">
        <v>16</v>
      </c>
      <c r="B19" s="25"/>
      <c r="C19" s="100" t="str">
        <f>IF(一般の部!B28="","",一般の部!B28)</f>
        <v/>
      </c>
      <c r="D19" s="101"/>
      <c r="E19" s="101"/>
      <c r="F19" s="101"/>
      <c r="G19" s="102"/>
      <c r="H19" s="27" t="str">
        <f>IF(一般の部!B28="","","男")</f>
        <v/>
      </c>
      <c r="I19" s="22" t="str">
        <f>IF(一般の部!B28="","","/")</f>
        <v/>
      </c>
      <c r="J19" s="22" t="str">
        <f>IF(一般の部!B28="","",一般の部!D28)</f>
        <v/>
      </c>
      <c r="K19" s="103" t="str">
        <f>IF(一般の部!B28="","","一般男子")</f>
        <v/>
      </c>
      <c r="L19" s="103"/>
      <c r="M19" s="103" t="str">
        <f>IF(一般の部!B28="","",一般の部!C28)</f>
        <v/>
      </c>
      <c r="N19" s="103"/>
      <c r="O19" s="103"/>
      <c r="P19" s="22" t="str">
        <f>IF(一般の部!B28="","","良好")</f>
        <v/>
      </c>
      <c r="Q19" s="24">
        <v>16</v>
      </c>
      <c r="R19" s="25"/>
      <c r="S19" s="100" t="str">
        <f>IF(一般の部!L18="","",一般の部!L18)</f>
        <v/>
      </c>
      <c r="T19" s="101"/>
      <c r="U19" s="101"/>
      <c r="V19" s="101"/>
      <c r="W19" s="102"/>
      <c r="X19" s="27" t="str">
        <f>IF(一般の部!L18="","","女")</f>
        <v/>
      </c>
      <c r="Y19" s="25" t="str">
        <f>IF(一般の部!L18="","","/")</f>
        <v/>
      </c>
      <c r="Z19" s="22" t="str">
        <f>IF(一般の部!L18="","",一般の部!N18)</f>
        <v/>
      </c>
      <c r="AA19" s="103" t="str">
        <f>IF(一般の部!L18="","","高校・一般女子")</f>
        <v/>
      </c>
      <c r="AB19" s="103"/>
      <c r="AC19" s="103" t="str">
        <f>IF(一般の部!L18="","",一般の部!M18)</f>
        <v/>
      </c>
      <c r="AD19" s="103"/>
      <c r="AE19" s="103"/>
      <c r="AF19" s="22" t="str">
        <f>IF(一般の部!L18="","","良好")</f>
        <v/>
      </c>
    </row>
    <row r="20" spans="1:32" ht="18" customHeight="1" x14ac:dyDescent="0.2">
      <c r="A20" s="24">
        <v>17</v>
      </c>
      <c r="B20" s="25"/>
      <c r="C20" s="100" t="str">
        <f>IF(一般の部!B29="","",一般の部!B29)</f>
        <v/>
      </c>
      <c r="D20" s="101"/>
      <c r="E20" s="101"/>
      <c r="F20" s="101"/>
      <c r="G20" s="102"/>
      <c r="H20" s="27" t="str">
        <f>IF(一般の部!B29="","","男")</f>
        <v/>
      </c>
      <c r="I20" s="22" t="str">
        <f>IF(一般の部!B29="","","/")</f>
        <v/>
      </c>
      <c r="J20" s="22" t="str">
        <f>IF(一般の部!B29="","",一般の部!D29)</f>
        <v/>
      </c>
      <c r="K20" s="103" t="str">
        <f>IF(一般の部!B29="","","一般男子")</f>
        <v/>
      </c>
      <c r="L20" s="103"/>
      <c r="M20" s="103" t="str">
        <f>IF(一般の部!B29="","",一般の部!C29)</f>
        <v/>
      </c>
      <c r="N20" s="103"/>
      <c r="O20" s="103"/>
      <c r="P20" s="22" t="str">
        <f>IF(一般の部!B29="","","良好")</f>
        <v/>
      </c>
      <c r="Q20" s="24">
        <v>17</v>
      </c>
      <c r="R20" s="25"/>
      <c r="S20" s="100" t="str">
        <f>IF(一般の部!L19="","",一般の部!L19)</f>
        <v/>
      </c>
      <c r="T20" s="101"/>
      <c r="U20" s="101"/>
      <c r="V20" s="101"/>
      <c r="W20" s="102"/>
      <c r="X20" s="27" t="str">
        <f>IF(一般の部!L19="","","女")</f>
        <v/>
      </c>
      <c r="Y20" s="25" t="str">
        <f>IF(一般の部!L19="","","/")</f>
        <v/>
      </c>
      <c r="Z20" s="22" t="str">
        <f>IF(一般の部!L19="","",一般の部!N19)</f>
        <v/>
      </c>
      <c r="AA20" s="103" t="str">
        <f>IF(一般の部!L19="","","高校・一般女子")</f>
        <v/>
      </c>
      <c r="AB20" s="103"/>
      <c r="AC20" s="103" t="str">
        <f>IF(一般の部!L19="","",一般の部!M19)</f>
        <v/>
      </c>
      <c r="AD20" s="103"/>
      <c r="AE20" s="103"/>
      <c r="AF20" s="22" t="str">
        <f>IF(一般の部!L19="","","良好")</f>
        <v/>
      </c>
    </row>
    <row r="21" spans="1:32" ht="18" customHeight="1" x14ac:dyDescent="0.2">
      <c r="A21" s="24">
        <v>18</v>
      </c>
      <c r="B21" s="25"/>
      <c r="C21" s="100" t="str">
        <f>IF(一般の部!B30="","",一般の部!B30)</f>
        <v/>
      </c>
      <c r="D21" s="101"/>
      <c r="E21" s="101"/>
      <c r="F21" s="101"/>
      <c r="G21" s="102"/>
      <c r="H21" s="27" t="str">
        <f>IF(一般の部!B30="","","男")</f>
        <v/>
      </c>
      <c r="I21" s="22" t="str">
        <f>IF(一般の部!B30="","","/")</f>
        <v/>
      </c>
      <c r="J21" s="22" t="str">
        <f>IF(一般の部!B30="","",一般の部!D30)</f>
        <v/>
      </c>
      <c r="K21" s="103" t="str">
        <f>IF(一般の部!B30="","","一般男子")</f>
        <v/>
      </c>
      <c r="L21" s="103"/>
      <c r="M21" s="103" t="str">
        <f>IF(一般の部!B30="","",一般の部!C30)</f>
        <v/>
      </c>
      <c r="N21" s="103"/>
      <c r="O21" s="103"/>
      <c r="P21" s="22" t="str">
        <f>IF(一般の部!B30="","","良好")</f>
        <v/>
      </c>
      <c r="Q21" s="24">
        <v>18</v>
      </c>
      <c r="R21" s="25"/>
      <c r="S21" s="100" t="str">
        <f>IF(一般の部!L20="","",一般の部!L20)</f>
        <v/>
      </c>
      <c r="T21" s="101"/>
      <c r="U21" s="101"/>
      <c r="V21" s="101"/>
      <c r="W21" s="102"/>
      <c r="X21" s="27" t="str">
        <f>IF(一般の部!L20="","","女")</f>
        <v/>
      </c>
      <c r="Y21" s="25" t="str">
        <f>IF(一般の部!L20="","","/")</f>
        <v/>
      </c>
      <c r="Z21" s="22" t="str">
        <f>IF(一般の部!L20="","",一般の部!N20)</f>
        <v/>
      </c>
      <c r="AA21" s="103" t="str">
        <f>IF(一般の部!L20="","","高校・一般女子")</f>
        <v/>
      </c>
      <c r="AB21" s="103"/>
      <c r="AC21" s="103" t="str">
        <f>IF(一般の部!L20="","",一般の部!M20)</f>
        <v/>
      </c>
      <c r="AD21" s="103"/>
      <c r="AE21" s="103"/>
      <c r="AF21" s="22" t="str">
        <f>IF(一般の部!L20="","","良好")</f>
        <v/>
      </c>
    </row>
    <row r="22" spans="1:32" ht="18" customHeight="1" x14ac:dyDescent="0.2">
      <c r="A22" s="24">
        <v>19</v>
      </c>
      <c r="B22" s="25"/>
      <c r="C22" s="100" t="str">
        <f>IF(一般の部!B31="","",一般の部!B31)</f>
        <v/>
      </c>
      <c r="D22" s="101"/>
      <c r="E22" s="101"/>
      <c r="F22" s="101"/>
      <c r="G22" s="102"/>
      <c r="H22" s="27" t="str">
        <f>IF(一般の部!B31="","","男")</f>
        <v/>
      </c>
      <c r="I22" s="22" t="str">
        <f>IF(一般の部!B31="","","/")</f>
        <v/>
      </c>
      <c r="J22" s="22" t="str">
        <f>IF(一般の部!B31="","",一般の部!D31)</f>
        <v/>
      </c>
      <c r="K22" s="103" t="str">
        <f>IF(一般の部!B31="","","一般男子")</f>
        <v/>
      </c>
      <c r="L22" s="103"/>
      <c r="M22" s="103" t="str">
        <f>IF(一般の部!B31="","",一般の部!C31)</f>
        <v/>
      </c>
      <c r="N22" s="103"/>
      <c r="O22" s="103"/>
      <c r="P22" s="22" t="str">
        <f>IF(一般の部!B31="","","良好")</f>
        <v/>
      </c>
      <c r="Q22" s="24">
        <v>19</v>
      </c>
      <c r="R22" s="25"/>
      <c r="S22" s="100" t="str">
        <f>IF(一般の部!L21="","",一般の部!L21)</f>
        <v/>
      </c>
      <c r="T22" s="101"/>
      <c r="U22" s="101"/>
      <c r="V22" s="101"/>
      <c r="W22" s="102"/>
      <c r="X22" s="27" t="str">
        <f>IF(一般の部!L21="","","女")</f>
        <v/>
      </c>
      <c r="Y22" s="25" t="str">
        <f>IF(一般の部!L21="","","/")</f>
        <v/>
      </c>
      <c r="Z22" s="22" t="str">
        <f>IF(一般の部!L21="","",一般の部!N21)</f>
        <v/>
      </c>
      <c r="AA22" s="103" t="str">
        <f>IF(一般の部!L21="","","高校・一般女子")</f>
        <v/>
      </c>
      <c r="AB22" s="103"/>
      <c r="AC22" s="103" t="str">
        <f>IF(一般の部!L21="","",一般の部!M21)</f>
        <v/>
      </c>
      <c r="AD22" s="103"/>
      <c r="AE22" s="103"/>
      <c r="AF22" s="22" t="str">
        <f>IF(一般の部!L21="","","良好")</f>
        <v/>
      </c>
    </row>
    <row r="23" spans="1:32" ht="18" customHeight="1" x14ac:dyDescent="0.2">
      <c r="A23" s="24">
        <v>20</v>
      </c>
      <c r="B23" s="25"/>
      <c r="C23" s="100" t="str">
        <f>IF(一般の部!B32="","",一般の部!B32)</f>
        <v/>
      </c>
      <c r="D23" s="101"/>
      <c r="E23" s="101"/>
      <c r="F23" s="101"/>
      <c r="G23" s="102"/>
      <c r="H23" s="27" t="str">
        <f>IF(一般の部!B32="","","男")</f>
        <v/>
      </c>
      <c r="I23" s="22" t="str">
        <f>IF(一般の部!B32="","","/")</f>
        <v/>
      </c>
      <c r="J23" s="22" t="str">
        <f>IF(一般の部!B32="","",一般の部!D32)</f>
        <v/>
      </c>
      <c r="K23" s="103" t="str">
        <f>IF(一般の部!B32="","","一般男子")</f>
        <v/>
      </c>
      <c r="L23" s="103"/>
      <c r="M23" s="103" t="str">
        <f>IF(一般の部!B32="","",一般の部!C32)</f>
        <v/>
      </c>
      <c r="N23" s="103"/>
      <c r="O23" s="103"/>
      <c r="P23" s="22" t="str">
        <f>IF(一般の部!B32="","","良好")</f>
        <v/>
      </c>
      <c r="Q23" s="24">
        <v>20</v>
      </c>
      <c r="R23" s="25"/>
      <c r="S23" s="100" t="str">
        <f>IF(一般の部!L22="","",一般の部!L22)</f>
        <v/>
      </c>
      <c r="T23" s="101"/>
      <c r="U23" s="101"/>
      <c r="V23" s="101"/>
      <c r="W23" s="102"/>
      <c r="X23" s="27" t="str">
        <f>IF(一般の部!L22="","","女")</f>
        <v/>
      </c>
      <c r="Y23" s="25" t="str">
        <f>IF(一般の部!L22="","","/")</f>
        <v/>
      </c>
      <c r="Z23" s="22" t="str">
        <f>IF(一般の部!L22="","",一般の部!N22)</f>
        <v/>
      </c>
      <c r="AA23" s="103" t="str">
        <f>IF(一般の部!L22="","","高校・一般女子")</f>
        <v/>
      </c>
      <c r="AB23" s="103"/>
      <c r="AC23" s="103" t="str">
        <f>IF(一般の部!L22="","",一般の部!M22)</f>
        <v/>
      </c>
      <c r="AD23" s="103"/>
      <c r="AE23" s="103"/>
      <c r="AF23" s="22" t="str">
        <f>IF(一般の部!L22="","","良好")</f>
        <v/>
      </c>
    </row>
    <row r="24" spans="1:32" ht="18" customHeight="1" x14ac:dyDescent="0.2">
      <c r="A24" s="24">
        <v>21</v>
      </c>
      <c r="B24" s="25"/>
      <c r="C24" s="100" t="str">
        <f>IF(一般の部!G13="","",一般の部!G13)</f>
        <v/>
      </c>
      <c r="D24" s="101"/>
      <c r="E24" s="101"/>
      <c r="F24" s="101"/>
      <c r="G24" s="102"/>
      <c r="H24" s="27" t="str">
        <f>IF(一般の部!G13="","","男")</f>
        <v/>
      </c>
      <c r="I24" s="25" t="str">
        <f>IF(一般の部!G13="","","/")</f>
        <v/>
      </c>
      <c r="J24" s="22" t="str">
        <f>IF(一般の部!G13="","",一般の部!I13)</f>
        <v/>
      </c>
      <c r="K24" s="103" t="str">
        <f>IF(一般の部!G13="","","４０才以上男子")</f>
        <v/>
      </c>
      <c r="L24" s="103"/>
      <c r="M24" s="103" t="str">
        <f>IF(一般の部!G13="","",一般の部!H13)</f>
        <v/>
      </c>
      <c r="N24" s="103"/>
      <c r="O24" s="103"/>
      <c r="P24" s="22" t="str">
        <f>IF(一般の部!G13="","","良好")</f>
        <v/>
      </c>
      <c r="Q24" s="24">
        <v>21</v>
      </c>
      <c r="R24" s="25"/>
      <c r="S24" s="100" t="str">
        <f>IF(一般の部!L23="","",一般の部!L23)</f>
        <v/>
      </c>
      <c r="T24" s="101"/>
      <c r="U24" s="101"/>
      <c r="V24" s="101"/>
      <c r="W24" s="102"/>
      <c r="X24" s="27" t="str">
        <f>IF(一般の部!L23="","","女")</f>
        <v/>
      </c>
      <c r="Y24" s="25" t="str">
        <f>IF(一般の部!L23="","","/")</f>
        <v/>
      </c>
      <c r="Z24" s="22" t="str">
        <f>IF(一般の部!L23="","",一般の部!N23)</f>
        <v/>
      </c>
      <c r="AA24" s="103" t="str">
        <f>IF(一般の部!L23="","","３０才以上女子")</f>
        <v/>
      </c>
      <c r="AB24" s="103"/>
      <c r="AC24" s="103" t="str">
        <f>IF(一般の部!L23="","",一般の部!M23)</f>
        <v/>
      </c>
      <c r="AD24" s="103"/>
      <c r="AE24" s="103"/>
      <c r="AF24" s="22" t="str">
        <f>IF(一般の部!L23="","","良好")</f>
        <v/>
      </c>
    </row>
    <row r="25" spans="1:32" ht="18" customHeight="1" x14ac:dyDescent="0.2">
      <c r="A25" s="24">
        <v>22</v>
      </c>
      <c r="B25" s="25"/>
      <c r="C25" s="100" t="str">
        <f>IF(一般の部!G14="","",一般の部!G14)</f>
        <v/>
      </c>
      <c r="D25" s="101"/>
      <c r="E25" s="101"/>
      <c r="F25" s="101"/>
      <c r="G25" s="102"/>
      <c r="H25" s="27" t="str">
        <f>IF(一般の部!G14="","","男")</f>
        <v/>
      </c>
      <c r="I25" s="25" t="str">
        <f>IF(一般の部!G14="","","/")</f>
        <v/>
      </c>
      <c r="J25" s="22" t="str">
        <f>IF(一般の部!G14="","",一般の部!I14)</f>
        <v/>
      </c>
      <c r="K25" s="103" t="str">
        <f>IF(一般の部!G14="","","４０才以上男子")</f>
        <v/>
      </c>
      <c r="L25" s="103"/>
      <c r="M25" s="103" t="str">
        <f>IF(一般の部!G14="","",一般の部!H14)</f>
        <v/>
      </c>
      <c r="N25" s="103"/>
      <c r="O25" s="103"/>
      <c r="P25" s="22" t="str">
        <f>IF(一般の部!G14="","","良好")</f>
        <v/>
      </c>
      <c r="Q25" s="24">
        <v>22</v>
      </c>
      <c r="R25" s="25"/>
      <c r="S25" s="100" t="str">
        <f>IF(一般の部!L24="","",一般の部!L24)</f>
        <v/>
      </c>
      <c r="T25" s="101"/>
      <c r="U25" s="101"/>
      <c r="V25" s="101"/>
      <c r="W25" s="102"/>
      <c r="X25" s="27" t="str">
        <f>IF(一般の部!L24="","","女")</f>
        <v/>
      </c>
      <c r="Y25" s="25" t="str">
        <f>IF(一般の部!L24="","","/")</f>
        <v/>
      </c>
      <c r="Z25" s="22" t="str">
        <f>IF(一般の部!L24="","",一般の部!N24)</f>
        <v/>
      </c>
      <c r="AA25" s="103" t="str">
        <f>IF(一般の部!L24="","","３０才以上女子")</f>
        <v/>
      </c>
      <c r="AB25" s="103"/>
      <c r="AC25" s="103" t="str">
        <f>IF(一般の部!L24="","",一般の部!M24)</f>
        <v/>
      </c>
      <c r="AD25" s="103"/>
      <c r="AE25" s="103"/>
      <c r="AF25" s="22" t="str">
        <f>IF(一般の部!L24="","","良好")</f>
        <v/>
      </c>
    </row>
    <row r="26" spans="1:32" ht="18" customHeight="1" x14ac:dyDescent="0.2">
      <c r="A26" s="24">
        <v>23</v>
      </c>
      <c r="B26" s="25"/>
      <c r="C26" s="100" t="str">
        <f>IF(一般の部!G15="","",一般の部!G15)</f>
        <v/>
      </c>
      <c r="D26" s="101"/>
      <c r="E26" s="101"/>
      <c r="F26" s="101"/>
      <c r="G26" s="102"/>
      <c r="H26" s="27" t="str">
        <f>IF(一般の部!G15="","","男")</f>
        <v/>
      </c>
      <c r="I26" s="25" t="str">
        <f>IF(一般の部!G15="","","/")</f>
        <v/>
      </c>
      <c r="J26" s="22" t="str">
        <f>IF(一般の部!G15="","",一般の部!I15)</f>
        <v/>
      </c>
      <c r="K26" s="103" t="str">
        <f>IF(一般の部!G15="","","４０才以上男子")</f>
        <v/>
      </c>
      <c r="L26" s="103"/>
      <c r="M26" s="103" t="str">
        <f>IF(一般の部!G15="","",一般の部!H15)</f>
        <v/>
      </c>
      <c r="N26" s="103"/>
      <c r="O26" s="103"/>
      <c r="P26" s="22" t="str">
        <f>IF(一般の部!G15="","","良好")</f>
        <v/>
      </c>
      <c r="Q26" s="24">
        <v>23</v>
      </c>
      <c r="R26" s="25"/>
      <c r="S26" s="100" t="str">
        <f>IF(一般の部!L25="","",一般の部!L25)</f>
        <v/>
      </c>
      <c r="T26" s="101"/>
      <c r="U26" s="101"/>
      <c r="V26" s="101"/>
      <c r="W26" s="102"/>
      <c r="X26" s="27" t="str">
        <f>IF(一般の部!L25="","","女")</f>
        <v/>
      </c>
      <c r="Y26" s="25" t="str">
        <f>IF(一般の部!L25="","","/")</f>
        <v/>
      </c>
      <c r="Z26" s="22" t="str">
        <f>IF(一般の部!L25="","",一般の部!N25)</f>
        <v/>
      </c>
      <c r="AA26" s="103" t="str">
        <f>IF(一般の部!L25="","","３０才以上女子")</f>
        <v/>
      </c>
      <c r="AB26" s="103"/>
      <c r="AC26" s="103" t="str">
        <f>IF(一般の部!L25="","",一般の部!M25)</f>
        <v/>
      </c>
      <c r="AD26" s="103"/>
      <c r="AE26" s="103"/>
      <c r="AF26" s="22" t="str">
        <f>IF(一般の部!L25="","","良好")</f>
        <v/>
      </c>
    </row>
    <row r="27" spans="1:32" ht="18" customHeight="1" x14ac:dyDescent="0.2">
      <c r="A27" s="24">
        <v>24</v>
      </c>
      <c r="B27" s="25"/>
      <c r="C27" s="100" t="str">
        <f>IF(一般の部!G16="","",一般の部!G16)</f>
        <v/>
      </c>
      <c r="D27" s="101"/>
      <c r="E27" s="101"/>
      <c r="F27" s="101"/>
      <c r="G27" s="102"/>
      <c r="H27" s="27" t="str">
        <f>IF(一般の部!G16="","","男")</f>
        <v/>
      </c>
      <c r="I27" s="25" t="str">
        <f>IF(一般の部!G16="","","/")</f>
        <v/>
      </c>
      <c r="J27" s="22" t="str">
        <f>IF(一般の部!G16="","",一般の部!I16)</f>
        <v/>
      </c>
      <c r="K27" s="103" t="str">
        <f>IF(一般の部!G16="","","４０才以上男子")</f>
        <v/>
      </c>
      <c r="L27" s="103"/>
      <c r="M27" s="103" t="str">
        <f>IF(一般の部!G16="","",一般の部!H16)</f>
        <v/>
      </c>
      <c r="N27" s="103"/>
      <c r="O27" s="103"/>
      <c r="P27" s="22" t="str">
        <f>IF(一般の部!G16="","","良好")</f>
        <v/>
      </c>
      <c r="Q27" s="24">
        <v>24</v>
      </c>
      <c r="R27" s="25"/>
      <c r="S27" s="100" t="str">
        <f>IF(一般の部!L26="","",一般の部!L26)</f>
        <v/>
      </c>
      <c r="T27" s="101"/>
      <c r="U27" s="101"/>
      <c r="V27" s="101"/>
      <c r="W27" s="102"/>
      <c r="X27" s="27" t="str">
        <f>IF(一般の部!L26="","","女")</f>
        <v/>
      </c>
      <c r="Y27" s="25" t="str">
        <f>IF(一般の部!L26="","","/")</f>
        <v/>
      </c>
      <c r="Z27" s="22" t="str">
        <f>IF(一般の部!L26="","",一般の部!N26)</f>
        <v/>
      </c>
      <c r="AA27" s="103" t="str">
        <f>IF(一般の部!L26="","","３０才以上女子")</f>
        <v/>
      </c>
      <c r="AB27" s="103"/>
      <c r="AC27" s="103" t="str">
        <f>IF(一般の部!L26="","",一般の部!M26)</f>
        <v/>
      </c>
      <c r="AD27" s="103"/>
      <c r="AE27" s="103"/>
      <c r="AF27" s="22" t="str">
        <f>IF(一般の部!L26="","","良好")</f>
        <v/>
      </c>
    </row>
    <row r="28" spans="1:32" ht="18" customHeight="1" x14ac:dyDescent="0.2">
      <c r="A28" s="24">
        <v>25</v>
      </c>
      <c r="B28" s="25"/>
      <c r="C28" s="100" t="str">
        <f>IF(一般の部!G17="","",一般の部!G17)</f>
        <v/>
      </c>
      <c r="D28" s="101"/>
      <c r="E28" s="101"/>
      <c r="F28" s="101"/>
      <c r="G28" s="102"/>
      <c r="H28" s="27" t="str">
        <f>IF(一般の部!G17="","","男")</f>
        <v/>
      </c>
      <c r="I28" s="25" t="str">
        <f>IF(一般の部!G17="","","/")</f>
        <v/>
      </c>
      <c r="J28" s="22" t="str">
        <f>IF(一般の部!G17="","",一般の部!I17)</f>
        <v/>
      </c>
      <c r="K28" s="103" t="str">
        <f>IF(一般の部!G17="","","４０才以上男子")</f>
        <v/>
      </c>
      <c r="L28" s="103"/>
      <c r="M28" s="103" t="str">
        <f>IF(一般の部!G17="","",一般の部!H17)</f>
        <v/>
      </c>
      <c r="N28" s="103"/>
      <c r="O28" s="103"/>
      <c r="P28" s="22" t="str">
        <f>IF(一般の部!G17="","","良好")</f>
        <v/>
      </c>
      <c r="Q28" s="24">
        <v>25</v>
      </c>
      <c r="R28" s="25"/>
      <c r="S28" s="100" t="str">
        <f>IF(一般の部!L27="","",一般の部!L27)</f>
        <v/>
      </c>
      <c r="T28" s="101"/>
      <c r="U28" s="101"/>
      <c r="V28" s="101"/>
      <c r="W28" s="102"/>
      <c r="X28" s="27" t="str">
        <f>IF(一般の部!L27="","","女")</f>
        <v/>
      </c>
      <c r="Y28" s="25" t="str">
        <f>IF(一般の部!L27="","","/")</f>
        <v/>
      </c>
      <c r="Z28" s="22" t="str">
        <f>IF(一般の部!L27="","",一般の部!N27)</f>
        <v/>
      </c>
      <c r="AA28" s="103" t="str">
        <f>IF(一般の部!L27="","","３０才以上女子")</f>
        <v/>
      </c>
      <c r="AB28" s="103"/>
      <c r="AC28" s="103" t="str">
        <f>IF(一般の部!L27="","",一般の部!M27)</f>
        <v/>
      </c>
      <c r="AD28" s="103"/>
      <c r="AE28" s="103"/>
      <c r="AF28" s="22" t="str">
        <f>IF(一般の部!L27="","","良好")</f>
        <v/>
      </c>
    </row>
    <row r="29" spans="1:32" ht="18" customHeight="1" x14ac:dyDescent="0.2">
      <c r="A29" s="24">
        <v>26</v>
      </c>
      <c r="B29" s="25"/>
      <c r="C29" s="100" t="str">
        <f>IF(一般の部!G18="","",一般の部!G18)</f>
        <v/>
      </c>
      <c r="D29" s="101"/>
      <c r="E29" s="101"/>
      <c r="F29" s="101"/>
      <c r="G29" s="102"/>
      <c r="H29" s="27" t="str">
        <f>IF(一般の部!G18="","","男")</f>
        <v/>
      </c>
      <c r="I29" s="25" t="str">
        <f>IF(一般の部!G18="","","/")</f>
        <v/>
      </c>
      <c r="J29" s="22" t="str">
        <f>IF(一般の部!G18="","",一般の部!I18)</f>
        <v/>
      </c>
      <c r="K29" s="103" t="str">
        <f>IF(一般の部!G18="","","４０才以上男子")</f>
        <v/>
      </c>
      <c r="L29" s="103"/>
      <c r="M29" s="103" t="str">
        <f>IF(一般の部!G18="","",一般の部!H18)</f>
        <v/>
      </c>
      <c r="N29" s="103"/>
      <c r="O29" s="103"/>
      <c r="P29" s="22" t="str">
        <f>IF(一般の部!G18="","","良好")</f>
        <v/>
      </c>
      <c r="Q29" s="24">
        <v>26</v>
      </c>
      <c r="R29" s="25"/>
      <c r="S29" s="100" t="str">
        <f>IF(一般の部!L28="","",一般の部!L28)</f>
        <v/>
      </c>
      <c r="T29" s="101"/>
      <c r="U29" s="101"/>
      <c r="V29" s="101"/>
      <c r="W29" s="102"/>
      <c r="X29" s="27" t="str">
        <f>IF(一般の部!L28="","","女")</f>
        <v/>
      </c>
      <c r="Y29" s="25" t="str">
        <f>IF(一般の部!L28="","","/")</f>
        <v/>
      </c>
      <c r="Z29" s="22" t="str">
        <f>IF(一般の部!L28="","",一般の部!N28)</f>
        <v/>
      </c>
      <c r="AA29" s="103" t="str">
        <f>IF(一般の部!L28="","","３０才以上女子")</f>
        <v/>
      </c>
      <c r="AB29" s="103"/>
      <c r="AC29" s="103" t="str">
        <f>IF(一般の部!L28="","",一般の部!M28)</f>
        <v/>
      </c>
      <c r="AD29" s="103"/>
      <c r="AE29" s="103"/>
      <c r="AF29" s="22" t="str">
        <f>IF(一般の部!L28="","","良好")</f>
        <v/>
      </c>
    </row>
    <row r="30" spans="1:32" ht="18" customHeight="1" x14ac:dyDescent="0.2">
      <c r="A30" s="24">
        <v>27</v>
      </c>
      <c r="B30" s="25"/>
      <c r="C30" s="100" t="str">
        <f>IF(一般の部!G19="","",一般の部!G19)</f>
        <v/>
      </c>
      <c r="D30" s="101"/>
      <c r="E30" s="101"/>
      <c r="F30" s="101"/>
      <c r="G30" s="102"/>
      <c r="H30" s="27" t="str">
        <f>IF(一般の部!G19="","","男")</f>
        <v/>
      </c>
      <c r="I30" s="25" t="str">
        <f>IF(一般の部!G19="","","/")</f>
        <v/>
      </c>
      <c r="J30" s="22" t="str">
        <f>IF(一般の部!G19="","",一般の部!I19)</f>
        <v/>
      </c>
      <c r="K30" s="103" t="str">
        <f>IF(一般の部!G19="","","４０才以上男子")</f>
        <v/>
      </c>
      <c r="L30" s="103"/>
      <c r="M30" s="103" t="str">
        <f>IF(一般の部!G19="","",一般の部!H19)</f>
        <v/>
      </c>
      <c r="N30" s="103"/>
      <c r="O30" s="103"/>
      <c r="P30" s="22" t="str">
        <f>IF(一般の部!G19="","","良好")</f>
        <v/>
      </c>
      <c r="Q30" s="24">
        <v>27</v>
      </c>
      <c r="R30" s="25"/>
      <c r="S30" s="100" t="str">
        <f>IF(一般の部!L29="","",一般の部!L29)</f>
        <v/>
      </c>
      <c r="T30" s="101"/>
      <c r="U30" s="101"/>
      <c r="V30" s="101"/>
      <c r="W30" s="102"/>
      <c r="X30" s="27" t="str">
        <f>IF(一般の部!L29="","","女")</f>
        <v/>
      </c>
      <c r="Y30" s="25" t="str">
        <f>IF(一般の部!L29="","","/")</f>
        <v/>
      </c>
      <c r="Z30" s="22" t="str">
        <f>IF(一般の部!L29="","",一般の部!N29)</f>
        <v/>
      </c>
      <c r="AA30" s="103" t="str">
        <f>IF(一般の部!L29="","","３０才以上女子")</f>
        <v/>
      </c>
      <c r="AB30" s="103"/>
      <c r="AC30" s="103" t="str">
        <f>IF(一般の部!L29="","",一般の部!M29)</f>
        <v/>
      </c>
      <c r="AD30" s="103"/>
      <c r="AE30" s="103"/>
      <c r="AF30" s="22" t="str">
        <f>IF(一般の部!L29="","","良好")</f>
        <v/>
      </c>
    </row>
    <row r="31" spans="1:32" ht="18" customHeight="1" x14ac:dyDescent="0.2">
      <c r="A31" s="24">
        <v>28</v>
      </c>
      <c r="B31" s="25"/>
      <c r="C31" s="100" t="str">
        <f>IF(一般の部!G20="","",一般の部!G20)</f>
        <v/>
      </c>
      <c r="D31" s="101"/>
      <c r="E31" s="101"/>
      <c r="F31" s="101"/>
      <c r="G31" s="102"/>
      <c r="H31" s="27" t="str">
        <f>IF(一般の部!G20="","","男")</f>
        <v/>
      </c>
      <c r="I31" s="25" t="str">
        <f>IF(一般の部!G20="","","/")</f>
        <v/>
      </c>
      <c r="J31" s="22" t="str">
        <f>IF(一般の部!G20="","",一般の部!I20)</f>
        <v/>
      </c>
      <c r="K31" s="103" t="str">
        <f>IF(一般の部!G20="","","４０才以上男子")</f>
        <v/>
      </c>
      <c r="L31" s="103"/>
      <c r="M31" s="103" t="str">
        <f>IF(一般の部!G20="","",一般の部!H20)</f>
        <v/>
      </c>
      <c r="N31" s="103"/>
      <c r="O31" s="103"/>
      <c r="P31" s="22" t="str">
        <f>IF(一般の部!G20="","","良好")</f>
        <v/>
      </c>
      <c r="Q31" s="24">
        <v>28</v>
      </c>
      <c r="R31" s="25"/>
      <c r="S31" s="100" t="str">
        <f>IF(一般の部!L30="","",一般の部!L30)</f>
        <v/>
      </c>
      <c r="T31" s="101"/>
      <c r="U31" s="101"/>
      <c r="V31" s="101"/>
      <c r="W31" s="102"/>
      <c r="X31" s="27" t="str">
        <f>IF(一般の部!L30="","","女")</f>
        <v/>
      </c>
      <c r="Y31" s="25" t="str">
        <f>IF(一般の部!L30="","","/")</f>
        <v/>
      </c>
      <c r="Z31" s="22" t="str">
        <f>IF(一般の部!L30="","",一般の部!N30)</f>
        <v/>
      </c>
      <c r="AA31" s="103" t="str">
        <f>IF(一般の部!L30="","","３０才以上女子")</f>
        <v/>
      </c>
      <c r="AB31" s="103"/>
      <c r="AC31" s="103" t="str">
        <f>IF(一般の部!L30="","",一般の部!M30)</f>
        <v/>
      </c>
      <c r="AD31" s="103"/>
      <c r="AE31" s="103"/>
      <c r="AF31" s="22" t="str">
        <f>IF(一般の部!L30="","","良好")</f>
        <v/>
      </c>
    </row>
    <row r="32" spans="1:32" ht="18" customHeight="1" x14ac:dyDescent="0.2">
      <c r="A32" s="24">
        <v>29</v>
      </c>
      <c r="B32" s="25"/>
      <c r="C32" s="100" t="str">
        <f>IF(一般の部!G21="","",一般の部!G21)</f>
        <v/>
      </c>
      <c r="D32" s="101"/>
      <c r="E32" s="101"/>
      <c r="F32" s="101"/>
      <c r="G32" s="102"/>
      <c r="H32" s="27" t="str">
        <f>IF(一般の部!G21="","","男")</f>
        <v/>
      </c>
      <c r="I32" s="25" t="str">
        <f>IF(一般の部!G21="","","/")</f>
        <v/>
      </c>
      <c r="J32" s="22" t="str">
        <f>IF(一般の部!G21="","",一般の部!I21)</f>
        <v/>
      </c>
      <c r="K32" s="103" t="str">
        <f>IF(一般の部!G21="","","４０才以上男子")</f>
        <v/>
      </c>
      <c r="L32" s="103"/>
      <c r="M32" s="103" t="str">
        <f>IF(一般の部!G21="","",一般の部!H21)</f>
        <v/>
      </c>
      <c r="N32" s="103"/>
      <c r="O32" s="103"/>
      <c r="P32" s="22" t="str">
        <f>IF(一般の部!G21="","","良好")</f>
        <v/>
      </c>
      <c r="Q32" s="24">
        <v>29</v>
      </c>
      <c r="R32" s="25"/>
      <c r="S32" s="100" t="str">
        <f>IF(一般の部!L31="","",一般の部!L31)</f>
        <v/>
      </c>
      <c r="T32" s="101"/>
      <c r="U32" s="101"/>
      <c r="V32" s="101"/>
      <c r="W32" s="102"/>
      <c r="X32" s="27" t="str">
        <f>IF(一般の部!L31="","","女")</f>
        <v/>
      </c>
      <c r="Y32" s="25" t="str">
        <f>IF(一般の部!L31="","","/")</f>
        <v/>
      </c>
      <c r="Z32" s="22" t="str">
        <f>IF(一般の部!L31="","",一般の部!N31)</f>
        <v/>
      </c>
      <c r="AA32" s="103" t="str">
        <f>IF(一般の部!L31="","","３０才以上女子")</f>
        <v/>
      </c>
      <c r="AB32" s="103"/>
      <c r="AC32" s="103" t="str">
        <f>IF(一般の部!L31="","",一般の部!M31)</f>
        <v/>
      </c>
      <c r="AD32" s="103"/>
      <c r="AE32" s="103"/>
      <c r="AF32" s="22" t="str">
        <f>IF(一般の部!L31="","","良好")</f>
        <v/>
      </c>
    </row>
    <row r="33" spans="1:32" ht="18" customHeight="1" x14ac:dyDescent="0.2">
      <c r="A33" s="24">
        <v>30</v>
      </c>
      <c r="B33" s="25"/>
      <c r="C33" s="100" t="str">
        <f>IF(一般の部!G22="","",一般の部!G22)</f>
        <v/>
      </c>
      <c r="D33" s="101"/>
      <c r="E33" s="101"/>
      <c r="F33" s="101"/>
      <c r="G33" s="102"/>
      <c r="H33" s="27" t="str">
        <f>IF(一般の部!G22="","","男")</f>
        <v/>
      </c>
      <c r="I33" s="25" t="str">
        <f>IF(一般の部!G22="","","/")</f>
        <v/>
      </c>
      <c r="J33" s="22" t="str">
        <f>IF(一般の部!G22="","",一般の部!I22)</f>
        <v/>
      </c>
      <c r="K33" s="103" t="str">
        <f>IF(一般の部!G22="","","４０才以上男子")</f>
        <v/>
      </c>
      <c r="L33" s="103"/>
      <c r="M33" s="103" t="str">
        <f>IF(一般の部!G22="","",一般の部!H22)</f>
        <v/>
      </c>
      <c r="N33" s="103"/>
      <c r="O33" s="103"/>
      <c r="P33" s="22" t="str">
        <f>IF(一般の部!G22="","","良好")</f>
        <v/>
      </c>
      <c r="Q33" s="24">
        <v>30</v>
      </c>
      <c r="R33" s="25"/>
      <c r="S33" s="100" t="str">
        <f>IF(一般の部!L32="","",一般の部!L32)</f>
        <v/>
      </c>
      <c r="T33" s="101"/>
      <c r="U33" s="101"/>
      <c r="V33" s="101"/>
      <c r="W33" s="102"/>
      <c r="X33" s="27" t="str">
        <f>IF(一般の部!L32="","","女")</f>
        <v/>
      </c>
      <c r="Y33" s="25" t="str">
        <f>IF(一般の部!L32="","","/")</f>
        <v/>
      </c>
      <c r="Z33" s="22" t="str">
        <f>IF(一般の部!L32="","",一般の部!N32)</f>
        <v/>
      </c>
      <c r="AA33" s="103" t="str">
        <f>IF(一般の部!L32="","","３０才以上女子")</f>
        <v/>
      </c>
      <c r="AB33" s="103"/>
      <c r="AC33" s="103" t="str">
        <f>IF(一般の部!L32="","",一般の部!M32)</f>
        <v/>
      </c>
      <c r="AD33" s="103"/>
      <c r="AE33" s="103"/>
      <c r="AF33" s="22" t="str">
        <f>IF(一般の部!L32="","","良好")</f>
        <v/>
      </c>
    </row>
    <row r="34" spans="1:32" ht="15" customHeight="1" x14ac:dyDescent="0.2">
      <c r="B34" s="104" t="s">
        <v>47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R34" s="104" t="s">
        <v>47</v>
      </c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</row>
    <row r="35" spans="1:32" ht="15" customHeight="1" x14ac:dyDescent="0.2">
      <c r="B35" s="20"/>
      <c r="H35" s="98"/>
      <c r="I35" s="98"/>
      <c r="J35" s="98"/>
      <c r="K35" s="98"/>
      <c r="R35" s="20"/>
      <c r="X35" s="98"/>
      <c r="Y35" s="98"/>
      <c r="Z35" s="98"/>
      <c r="AA35" s="98"/>
    </row>
    <row r="36" spans="1:32" ht="15" customHeight="1" x14ac:dyDescent="0.2">
      <c r="A36" s="13" t="s">
        <v>49</v>
      </c>
      <c r="I36" s="20" t="s">
        <v>69</v>
      </c>
      <c r="J36" s="20"/>
      <c r="K36" s="28"/>
      <c r="L36" s="20"/>
      <c r="M36" s="28"/>
      <c r="N36" s="20"/>
      <c r="P36" s="29"/>
      <c r="Q36" s="13" t="s">
        <v>49</v>
      </c>
      <c r="Y36" s="20" t="s">
        <v>69</v>
      </c>
      <c r="Z36" s="20"/>
      <c r="AA36" s="28"/>
      <c r="AB36" s="20"/>
      <c r="AC36" s="28"/>
      <c r="AD36" s="20"/>
      <c r="AF36" s="29"/>
    </row>
    <row r="37" spans="1:32" ht="15" customHeight="1" x14ac:dyDescent="0.2">
      <c r="B37" s="95" t="str">
        <f>IF(はじめに!D10="","",はじめに!D10)</f>
        <v/>
      </c>
      <c r="C37" s="95"/>
      <c r="D37" s="95"/>
      <c r="E37" s="95"/>
      <c r="F37" s="95"/>
      <c r="G37" s="95"/>
      <c r="I37" s="105"/>
      <c r="J37" s="105"/>
      <c r="K37" s="28"/>
      <c r="L37" s="20"/>
      <c r="M37" s="28"/>
      <c r="N37" s="20"/>
      <c r="P37" s="29"/>
      <c r="R37" s="95" t="str">
        <f>IF(はじめに!D10="","",はじめに!D10)</f>
        <v/>
      </c>
      <c r="S37" s="95"/>
      <c r="T37" s="95"/>
      <c r="U37" s="95"/>
      <c r="V37" s="95"/>
      <c r="W37" s="95"/>
      <c r="Y37" s="105"/>
      <c r="Z37" s="105"/>
      <c r="AA37" s="28"/>
      <c r="AB37" s="20"/>
      <c r="AC37" s="28"/>
      <c r="AD37" s="20"/>
      <c r="AF37" s="29"/>
    </row>
    <row r="38" spans="1:32" ht="15" customHeight="1" x14ac:dyDescent="0.2">
      <c r="B38" s="96"/>
      <c r="C38" s="96"/>
      <c r="D38" s="96"/>
      <c r="E38" s="96"/>
      <c r="F38" s="96"/>
      <c r="G38" s="96"/>
      <c r="I38" s="105"/>
      <c r="J38" s="105"/>
      <c r="K38" s="28"/>
      <c r="L38" s="20"/>
      <c r="M38" s="28"/>
      <c r="N38" s="20"/>
      <c r="P38" s="29"/>
      <c r="R38" s="96"/>
      <c r="S38" s="96"/>
      <c r="T38" s="96"/>
      <c r="U38" s="96"/>
      <c r="V38" s="96"/>
      <c r="W38" s="96"/>
      <c r="Y38" s="105"/>
      <c r="Z38" s="105"/>
      <c r="AA38" s="28"/>
      <c r="AB38" s="20"/>
      <c r="AC38" s="28"/>
      <c r="AD38" s="20"/>
      <c r="AF38" s="29"/>
    </row>
    <row r="39" spans="1:32" ht="15" customHeight="1" x14ac:dyDescent="0.2">
      <c r="B39" s="95" t="str">
        <f>IF(はじめに!D11="","",はじめに!D11)</f>
        <v/>
      </c>
      <c r="C39" s="95"/>
      <c r="D39" s="95"/>
      <c r="E39" s="95"/>
      <c r="F39" s="95"/>
      <c r="G39" s="95"/>
      <c r="I39" s="105"/>
      <c r="J39" s="105"/>
      <c r="K39" s="28"/>
      <c r="L39" s="20"/>
      <c r="M39" s="28"/>
      <c r="N39" s="20"/>
      <c r="P39" s="29"/>
      <c r="R39" s="95" t="str">
        <f>IF(はじめに!D11="","",はじめに!D11)</f>
        <v/>
      </c>
      <c r="S39" s="95"/>
      <c r="T39" s="95"/>
      <c r="U39" s="95"/>
      <c r="V39" s="95"/>
      <c r="W39" s="95"/>
      <c r="Y39" s="105"/>
      <c r="Z39" s="105"/>
      <c r="AA39" s="28"/>
      <c r="AB39" s="20"/>
      <c r="AC39" s="28"/>
      <c r="AD39" s="20"/>
      <c r="AF39" s="29"/>
    </row>
    <row r="40" spans="1:32" ht="15" customHeight="1" x14ac:dyDescent="0.2">
      <c r="B40" s="96"/>
      <c r="C40" s="96"/>
      <c r="D40" s="96"/>
      <c r="E40" s="96"/>
      <c r="F40" s="96"/>
      <c r="G40" s="96"/>
      <c r="K40" s="14"/>
      <c r="N40" s="20"/>
      <c r="P40" s="51"/>
      <c r="R40" s="96"/>
      <c r="S40" s="96"/>
      <c r="T40" s="96"/>
      <c r="U40" s="96"/>
      <c r="V40" s="96"/>
      <c r="W40" s="96"/>
      <c r="AA40" s="14"/>
      <c r="AD40" s="20"/>
      <c r="AF40" s="51"/>
    </row>
    <row r="41" spans="1:32" ht="15" customHeight="1" x14ac:dyDescent="0.2">
      <c r="C41" s="37"/>
      <c r="D41" s="37"/>
      <c r="E41" s="37"/>
      <c r="F41" s="37"/>
      <c r="G41" s="37"/>
      <c r="S41" s="37"/>
      <c r="T41" s="37"/>
      <c r="U41" s="37"/>
      <c r="V41" s="37"/>
      <c r="W41" s="37"/>
    </row>
    <row r="42" spans="1:32" ht="15" customHeight="1" x14ac:dyDescent="0.2"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</row>
    <row r="43" spans="1:32" ht="15" customHeight="1" x14ac:dyDescent="0.2"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</row>
    <row r="44" spans="1:32" ht="15" customHeight="1" x14ac:dyDescent="0.2"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</row>
    <row r="45" spans="1:32" ht="14.4" x14ac:dyDescent="0.2">
      <c r="J45" s="38" t="s">
        <v>60</v>
      </c>
      <c r="K45" s="99">
        <f>はじめに!D5</f>
        <v>0</v>
      </c>
      <c r="L45" s="99"/>
      <c r="M45" s="99"/>
      <c r="N45" s="99"/>
      <c r="O45" s="99"/>
      <c r="P45" s="16"/>
      <c r="Z45" s="38" t="s">
        <v>60</v>
      </c>
      <c r="AA45" s="99">
        <f>はじめに!D5</f>
        <v>0</v>
      </c>
      <c r="AB45" s="99"/>
      <c r="AC45" s="99"/>
      <c r="AD45" s="99"/>
      <c r="AE45" s="99"/>
      <c r="AF45" s="16"/>
    </row>
    <row r="46" spans="1:32" ht="14.4" x14ac:dyDescent="0.2">
      <c r="J46" s="38"/>
      <c r="K46" s="123"/>
      <c r="L46" s="123"/>
      <c r="M46" s="123"/>
      <c r="N46" s="123"/>
      <c r="O46" s="52"/>
      <c r="P46" s="16"/>
      <c r="Z46" s="38"/>
      <c r="AA46" s="123"/>
      <c r="AB46" s="123"/>
      <c r="AC46" s="123"/>
      <c r="AD46" s="123"/>
      <c r="AE46" s="52"/>
      <c r="AF46" s="16"/>
    </row>
    <row r="47" spans="1:32" ht="14.4" x14ac:dyDescent="0.2">
      <c r="J47" s="38" t="s">
        <v>61</v>
      </c>
      <c r="K47" s="99"/>
      <c r="L47" s="99"/>
      <c r="M47" s="99"/>
      <c r="N47" s="99"/>
      <c r="O47" s="53"/>
      <c r="P47" s="16" t="s">
        <v>70</v>
      </c>
      <c r="Z47" s="38" t="s">
        <v>61</v>
      </c>
      <c r="AA47" s="99"/>
      <c r="AB47" s="99"/>
      <c r="AC47" s="99"/>
      <c r="AD47" s="99"/>
      <c r="AE47" s="53"/>
      <c r="AF47" s="16" t="s">
        <v>70</v>
      </c>
    </row>
    <row r="48" spans="1:32" ht="14.4" x14ac:dyDescent="0.2">
      <c r="J48" s="38" t="s">
        <v>63</v>
      </c>
      <c r="K48" s="93">
        <f>はじめに!D9</f>
        <v>0</v>
      </c>
      <c r="L48" s="94"/>
      <c r="M48" s="94"/>
      <c r="N48" s="94"/>
      <c r="O48" s="94"/>
      <c r="P48" s="16"/>
      <c r="Z48" s="38" t="s">
        <v>63</v>
      </c>
      <c r="AA48" s="93">
        <f>はじめに!D9</f>
        <v>0</v>
      </c>
      <c r="AB48" s="94"/>
      <c r="AC48" s="94"/>
      <c r="AD48" s="94"/>
      <c r="AE48" s="94"/>
      <c r="AF48" s="16"/>
    </row>
    <row r="49" spans="11:31" x14ac:dyDescent="0.2">
      <c r="K49" s="39"/>
      <c r="L49" s="39"/>
      <c r="M49" s="39"/>
      <c r="N49" s="39"/>
      <c r="O49" s="39"/>
      <c r="AA49" s="39"/>
      <c r="AB49" s="39"/>
      <c r="AC49" s="39"/>
      <c r="AD49" s="39"/>
      <c r="AE49" s="39"/>
    </row>
  </sheetData>
  <mergeCells count="216">
    <mergeCell ref="AC3:AE3"/>
    <mergeCell ref="C4:G4"/>
    <mergeCell ref="K4:L4"/>
    <mergeCell ref="M4:O4"/>
    <mergeCell ref="S4:W4"/>
    <mergeCell ref="AA4:AB4"/>
    <mergeCell ref="AC4:AE4"/>
    <mergeCell ref="E1:K1"/>
    <mergeCell ref="U1:AA1"/>
    <mergeCell ref="C3:G3"/>
    <mergeCell ref="K3:L3"/>
    <mergeCell ref="M3:O3"/>
    <mergeCell ref="S3:W3"/>
    <mergeCell ref="AA3:AB3"/>
    <mergeCell ref="C6:G6"/>
    <mergeCell ref="K6:L6"/>
    <mergeCell ref="M6:O6"/>
    <mergeCell ref="S6:W6"/>
    <mergeCell ref="AA6:AB6"/>
    <mergeCell ref="AC6:AE6"/>
    <mergeCell ref="C5:G5"/>
    <mergeCell ref="K5:L5"/>
    <mergeCell ref="M5:O5"/>
    <mergeCell ref="S5:W5"/>
    <mergeCell ref="AA5:AB5"/>
    <mergeCell ref="AC5:AE5"/>
    <mergeCell ref="C8:G8"/>
    <mergeCell ref="K8:L8"/>
    <mergeCell ref="M8:O8"/>
    <mergeCell ref="S8:W8"/>
    <mergeCell ref="AA8:AB8"/>
    <mergeCell ref="AC8:AE8"/>
    <mergeCell ref="C7:G7"/>
    <mergeCell ref="K7:L7"/>
    <mergeCell ref="M7:O7"/>
    <mergeCell ref="S7:W7"/>
    <mergeCell ref="AA7:AB7"/>
    <mergeCell ref="AC7:AE7"/>
    <mergeCell ref="C10:G10"/>
    <mergeCell ref="K10:L10"/>
    <mergeCell ref="M10:O10"/>
    <mergeCell ref="S10:W10"/>
    <mergeCell ref="AA10:AB10"/>
    <mergeCell ref="AC10:AE10"/>
    <mergeCell ref="C9:G9"/>
    <mergeCell ref="K9:L9"/>
    <mergeCell ref="M9:O9"/>
    <mergeCell ref="S9:W9"/>
    <mergeCell ref="AA9:AB9"/>
    <mergeCell ref="AC9:AE9"/>
    <mergeCell ref="C12:G12"/>
    <mergeCell ref="K12:L12"/>
    <mergeCell ref="M12:O12"/>
    <mergeCell ref="S12:W12"/>
    <mergeCell ref="AA12:AB12"/>
    <mergeCell ref="AC12:AE12"/>
    <mergeCell ref="C11:G11"/>
    <mergeCell ref="K11:L11"/>
    <mergeCell ref="M11:O11"/>
    <mergeCell ref="S11:W11"/>
    <mergeCell ref="AA11:AB11"/>
    <mergeCell ref="AC11:AE11"/>
    <mergeCell ref="C14:G14"/>
    <mergeCell ref="K14:L14"/>
    <mergeCell ref="M14:O14"/>
    <mergeCell ref="S14:W14"/>
    <mergeCell ref="AA14:AB14"/>
    <mergeCell ref="AC14:AE14"/>
    <mergeCell ref="C13:G13"/>
    <mergeCell ref="K13:L13"/>
    <mergeCell ref="M13:O13"/>
    <mergeCell ref="S13:W13"/>
    <mergeCell ref="AA13:AB13"/>
    <mergeCell ref="AC13:AE13"/>
    <mergeCell ref="C16:G16"/>
    <mergeCell ref="K16:L16"/>
    <mergeCell ref="M16:O16"/>
    <mergeCell ref="S16:W16"/>
    <mergeCell ref="AA16:AB16"/>
    <mergeCell ref="AC16:AE16"/>
    <mergeCell ref="C15:G15"/>
    <mergeCell ref="K15:L15"/>
    <mergeCell ref="M15:O15"/>
    <mergeCell ref="S15:W15"/>
    <mergeCell ref="AA15:AB15"/>
    <mergeCell ref="AC15:AE15"/>
    <mergeCell ref="C18:G18"/>
    <mergeCell ref="K18:L18"/>
    <mergeCell ref="M18:O18"/>
    <mergeCell ref="S18:W18"/>
    <mergeCell ref="AA18:AB18"/>
    <mergeCell ref="AC18:AE18"/>
    <mergeCell ref="C17:G17"/>
    <mergeCell ref="K17:L17"/>
    <mergeCell ref="M17:O17"/>
    <mergeCell ref="S17:W17"/>
    <mergeCell ref="AA17:AB17"/>
    <mergeCell ref="AC17:AE17"/>
    <mergeCell ref="C20:G20"/>
    <mergeCell ref="K20:L20"/>
    <mergeCell ref="M20:O20"/>
    <mergeCell ref="S20:W20"/>
    <mergeCell ref="AA20:AB20"/>
    <mergeCell ref="AC20:AE20"/>
    <mergeCell ref="C19:G19"/>
    <mergeCell ref="K19:L19"/>
    <mergeCell ref="M19:O19"/>
    <mergeCell ref="S19:W19"/>
    <mergeCell ref="AA19:AB19"/>
    <mergeCell ref="AC19:AE19"/>
    <mergeCell ref="C22:G22"/>
    <mergeCell ref="K22:L22"/>
    <mergeCell ref="M22:O22"/>
    <mergeCell ref="S22:W22"/>
    <mergeCell ref="AA22:AB22"/>
    <mergeCell ref="AC22:AE22"/>
    <mergeCell ref="C21:G21"/>
    <mergeCell ref="K21:L21"/>
    <mergeCell ref="M21:O21"/>
    <mergeCell ref="S21:W21"/>
    <mergeCell ref="AA21:AB21"/>
    <mergeCell ref="AC21:AE21"/>
    <mergeCell ref="C24:G24"/>
    <mergeCell ref="K24:L24"/>
    <mergeCell ref="M24:O24"/>
    <mergeCell ref="S24:W24"/>
    <mergeCell ref="AA24:AB24"/>
    <mergeCell ref="AC24:AE24"/>
    <mergeCell ref="C23:G23"/>
    <mergeCell ref="K23:L23"/>
    <mergeCell ref="M23:O23"/>
    <mergeCell ref="S23:W23"/>
    <mergeCell ref="AA23:AB23"/>
    <mergeCell ref="AC23:AE23"/>
    <mergeCell ref="C26:G26"/>
    <mergeCell ref="K26:L26"/>
    <mergeCell ref="M26:O26"/>
    <mergeCell ref="S26:W26"/>
    <mergeCell ref="AA26:AB26"/>
    <mergeCell ref="AC26:AE26"/>
    <mergeCell ref="C25:G25"/>
    <mergeCell ref="K25:L25"/>
    <mergeCell ref="M25:O25"/>
    <mergeCell ref="S25:W25"/>
    <mergeCell ref="AA25:AB25"/>
    <mergeCell ref="AC25:AE25"/>
    <mergeCell ref="C28:G28"/>
    <mergeCell ref="K28:L28"/>
    <mergeCell ref="M28:O28"/>
    <mergeCell ref="S28:W28"/>
    <mergeCell ref="AA28:AB28"/>
    <mergeCell ref="AC28:AE28"/>
    <mergeCell ref="C27:G27"/>
    <mergeCell ref="K27:L27"/>
    <mergeCell ref="M27:O27"/>
    <mergeCell ref="S27:W27"/>
    <mergeCell ref="AA27:AB27"/>
    <mergeCell ref="AC27:AE27"/>
    <mergeCell ref="C30:G30"/>
    <mergeCell ref="K30:L30"/>
    <mergeCell ref="M30:O30"/>
    <mergeCell ref="S30:W30"/>
    <mergeCell ref="AA30:AB30"/>
    <mergeCell ref="AC30:AE30"/>
    <mergeCell ref="C29:G29"/>
    <mergeCell ref="K29:L29"/>
    <mergeCell ref="M29:O29"/>
    <mergeCell ref="S29:W29"/>
    <mergeCell ref="AA29:AB29"/>
    <mergeCell ref="AC29:AE29"/>
    <mergeCell ref="C32:G32"/>
    <mergeCell ref="K32:L32"/>
    <mergeCell ref="M32:O32"/>
    <mergeCell ref="S32:W32"/>
    <mergeCell ref="AA32:AB32"/>
    <mergeCell ref="AC32:AE32"/>
    <mergeCell ref="C31:G31"/>
    <mergeCell ref="K31:L31"/>
    <mergeCell ref="M31:O31"/>
    <mergeCell ref="S31:W31"/>
    <mergeCell ref="AA31:AB31"/>
    <mergeCell ref="AC31:AE31"/>
    <mergeCell ref="B34:P34"/>
    <mergeCell ref="R34:AF34"/>
    <mergeCell ref="H35:K35"/>
    <mergeCell ref="X35:AA35"/>
    <mergeCell ref="C33:G33"/>
    <mergeCell ref="K33:L33"/>
    <mergeCell ref="M33:O33"/>
    <mergeCell ref="S33:W33"/>
    <mergeCell ref="AA33:AB33"/>
    <mergeCell ref="AC33:AE33"/>
    <mergeCell ref="B39:G40"/>
    <mergeCell ref="I39:J39"/>
    <mergeCell ref="R39:W40"/>
    <mergeCell ref="Y39:Z39"/>
    <mergeCell ref="B42:P42"/>
    <mergeCell ref="R42:AF42"/>
    <mergeCell ref="B37:G38"/>
    <mergeCell ref="I37:J37"/>
    <mergeCell ref="R37:W38"/>
    <mergeCell ref="Y37:Z37"/>
    <mergeCell ref="I38:J38"/>
    <mergeCell ref="Y38:Z38"/>
    <mergeCell ref="K46:N46"/>
    <mergeCell ref="AA46:AD46"/>
    <mergeCell ref="K47:N47"/>
    <mergeCell ref="AA47:AD47"/>
    <mergeCell ref="K48:O48"/>
    <mergeCell ref="AA48:AE48"/>
    <mergeCell ref="B43:P43"/>
    <mergeCell ref="R43:AF43"/>
    <mergeCell ref="B44:P44"/>
    <mergeCell ref="R44:AF44"/>
    <mergeCell ref="K45:O45"/>
    <mergeCell ref="AA45:AE45"/>
  </mergeCells>
  <phoneticPr fontId="1"/>
  <printOptions horizontalCentered="1" verticalCentered="1"/>
  <pageMargins left="0.19685039370078741" right="0.19685039370078741" top="0" bottom="0.3937007874015748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E43F-5EED-4661-A040-5FCBCB747E6F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2:W42"/>
  <sheetViews>
    <sheetView topLeftCell="E7" zoomScale="80" zoomScaleNormal="80" workbookViewId="0">
      <selection activeCell="P17" sqref="P17"/>
    </sheetView>
  </sheetViews>
  <sheetFormatPr defaultColWidth="13.33203125" defaultRowHeight="18" customHeight="1" x14ac:dyDescent="0.2"/>
  <cols>
    <col min="1" max="1" width="13.33203125" style="1"/>
    <col min="2" max="2" width="20" style="1" customWidth="1"/>
    <col min="3" max="7" width="13.33203125" style="1"/>
    <col min="8" max="8" width="20" style="1" customWidth="1"/>
    <col min="9" max="13" width="13.33203125" style="1"/>
    <col min="14" max="14" width="20" style="1" customWidth="1"/>
    <col min="15" max="19" width="13.33203125" style="1"/>
    <col min="20" max="20" width="20" style="1" customWidth="1"/>
    <col min="21" max="16384" width="13.33203125" style="1"/>
  </cols>
  <sheetData>
    <row r="2" spans="1:23" ht="18" customHeight="1" x14ac:dyDescent="0.2">
      <c r="B2" s="83" t="s">
        <v>0</v>
      </c>
      <c r="C2" s="78">
        <f>はじめに!C2</f>
        <v>6</v>
      </c>
      <c r="D2" s="78" t="s">
        <v>1</v>
      </c>
      <c r="E2" s="88" t="s">
        <v>79</v>
      </c>
      <c r="F2" s="88"/>
      <c r="G2" s="88"/>
      <c r="H2" s="88"/>
      <c r="I2" s="88"/>
      <c r="J2" s="88"/>
      <c r="K2" s="88"/>
      <c r="L2" s="89"/>
    </row>
    <row r="3" spans="1:23" ht="18" customHeight="1" x14ac:dyDescent="0.2">
      <c r="B3" s="84"/>
      <c r="C3" s="79"/>
      <c r="D3" s="79"/>
      <c r="E3" s="90"/>
      <c r="F3" s="90"/>
      <c r="G3" s="90"/>
      <c r="H3" s="90"/>
      <c r="I3" s="90"/>
      <c r="J3" s="90"/>
      <c r="K3" s="90"/>
      <c r="L3" s="91"/>
    </row>
    <row r="5" spans="1:23" ht="18" customHeight="1" x14ac:dyDescent="0.2">
      <c r="B5" s="80" t="s">
        <v>5</v>
      </c>
      <c r="C5" s="80"/>
      <c r="D5" s="85">
        <f>はじめに!D5</f>
        <v>0</v>
      </c>
      <c r="E5" s="86"/>
      <c r="F5" s="86"/>
      <c r="G5" s="87"/>
      <c r="I5" s="92" t="s">
        <v>80</v>
      </c>
      <c r="J5" s="92"/>
      <c r="K5" s="92"/>
      <c r="L5" s="92"/>
      <c r="M5" s="92"/>
      <c r="N5" s="92"/>
      <c r="O5" s="92"/>
      <c r="P5" s="92"/>
      <c r="Q5" s="92"/>
    </row>
    <row r="6" spans="1:23" ht="18" customHeight="1" x14ac:dyDescent="0.2">
      <c r="B6" s="59" t="s">
        <v>30</v>
      </c>
      <c r="C6" s="59"/>
      <c r="D6" s="85">
        <f>はじめに!D6</f>
        <v>0</v>
      </c>
      <c r="E6" s="86"/>
      <c r="F6" s="86"/>
      <c r="G6" s="87"/>
      <c r="I6" s="92"/>
      <c r="J6" s="92"/>
      <c r="K6" s="92"/>
      <c r="L6" s="92"/>
      <c r="M6" s="92"/>
      <c r="N6" s="92"/>
      <c r="O6" s="92"/>
      <c r="P6" s="92"/>
      <c r="Q6" s="92"/>
    </row>
    <row r="7" spans="1:23" ht="18" customHeight="1" x14ac:dyDescent="0.2">
      <c r="B7" s="59" t="s">
        <v>12</v>
      </c>
      <c r="C7" s="59"/>
      <c r="D7" s="85">
        <f>はじめに!D8</f>
        <v>0</v>
      </c>
      <c r="E7" s="86"/>
      <c r="F7" s="86"/>
      <c r="G7" s="87"/>
      <c r="I7" s="92"/>
      <c r="J7" s="92"/>
      <c r="K7" s="92"/>
      <c r="L7" s="92"/>
      <c r="M7" s="92"/>
      <c r="N7" s="92"/>
      <c r="O7" s="92"/>
      <c r="P7" s="92"/>
      <c r="Q7" s="92"/>
    </row>
    <row r="8" spans="1:23" ht="18" customHeight="1" x14ac:dyDescent="0.2">
      <c r="B8" s="59" t="s">
        <v>14</v>
      </c>
      <c r="C8" s="59"/>
      <c r="D8" s="85">
        <f>はじめに!D9</f>
        <v>0</v>
      </c>
      <c r="E8" s="86"/>
      <c r="F8" s="86"/>
      <c r="G8" s="87"/>
      <c r="I8" s="92"/>
      <c r="J8" s="92"/>
      <c r="K8" s="92"/>
      <c r="L8" s="92"/>
      <c r="M8" s="92"/>
      <c r="N8" s="92"/>
      <c r="O8" s="92"/>
      <c r="P8" s="92"/>
      <c r="Q8" s="92"/>
    </row>
    <row r="10" spans="1:23" ht="18" customHeight="1" x14ac:dyDescent="0.2">
      <c r="A10" s="73" t="s">
        <v>96</v>
      </c>
      <c r="B10" s="73"/>
      <c r="C10" s="73"/>
      <c r="D10" s="73"/>
      <c r="E10" s="8"/>
      <c r="G10" s="73" t="s">
        <v>97</v>
      </c>
      <c r="H10" s="73"/>
      <c r="I10" s="73"/>
      <c r="J10" s="73"/>
      <c r="K10" s="8"/>
      <c r="M10" s="73" t="s">
        <v>98</v>
      </c>
      <c r="N10" s="73"/>
      <c r="O10" s="73"/>
      <c r="P10" s="73"/>
      <c r="Q10" s="8"/>
      <c r="S10" s="73" t="s">
        <v>99</v>
      </c>
      <c r="T10" s="73"/>
      <c r="U10" s="73"/>
      <c r="V10" s="73"/>
      <c r="W10" s="8"/>
    </row>
    <row r="11" spans="1:23" ht="18" customHeight="1" x14ac:dyDescent="0.2">
      <c r="A11" s="90"/>
      <c r="B11" s="90"/>
      <c r="C11" s="90"/>
      <c r="D11" s="90"/>
      <c r="E11" s="8"/>
      <c r="G11" s="90"/>
      <c r="H11" s="90"/>
      <c r="I11" s="90"/>
      <c r="J11" s="90"/>
      <c r="K11" s="8"/>
      <c r="M11" s="90"/>
      <c r="N11" s="90"/>
      <c r="O11" s="90"/>
      <c r="P11" s="90"/>
      <c r="Q11" s="8"/>
      <c r="S11" s="90"/>
      <c r="T11" s="90"/>
      <c r="U11" s="90"/>
      <c r="V11" s="90"/>
      <c r="W11" s="8"/>
    </row>
    <row r="12" spans="1:23" s="2" customFormat="1" ht="39.6" x14ac:dyDescent="0.2">
      <c r="A12" s="9" t="s">
        <v>74</v>
      </c>
      <c r="B12" s="6" t="s">
        <v>32</v>
      </c>
      <c r="C12" s="6" t="s">
        <v>33</v>
      </c>
      <c r="D12" s="6" t="s">
        <v>75</v>
      </c>
      <c r="E12" s="49" t="s">
        <v>81</v>
      </c>
      <c r="G12" s="9" t="s">
        <v>74</v>
      </c>
      <c r="H12" s="6" t="s">
        <v>32</v>
      </c>
      <c r="I12" s="6" t="s">
        <v>33</v>
      </c>
      <c r="J12" s="6" t="s">
        <v>75</v>
      </c>
      <c r="K12" s="49" t="s">
        <v>81</v>
      </c>
      <c r="M12" s="9" t="s">
        <v>74</v>
      </c>
      <c r="N12" s="6" t="s">
        <v>32</v>
      </c>
      <c r="O12" s="6" t="s">
        <v>33</v>
      </c>
      <c r="P12" s="6" t="s">
        <v>75</v>
      </c>
      <c r="Q12" s="49" t="s">
        <v>81</v>
      </c>
      <c r="S12" s="9" t="s">
        <v>74</v>
      </c>
      <c r="T12" s="6" t="s">
        <v>32</v>
      </c>
      <c r="U12" s="6" t="s">
        <v>33</v>
      </c>
      <c r="V12" s="6" t="s">
        <v>75</v>
      </c>
      <c r="W12" s="49" t="s">
        <v>81</v>
      </c>
    </row>
    <row r="13" spans="1:23" ht="18" customHeight="1" x14ac:dyDescent="0.2">
      <c r="A13" s="4"/>
      <c r="B13" s="5"/>
      <c r="C13" s="6">
        <f>IF($D$6="","-",$D$6)</f>
        <v>0</v>
      </c>
      <c r="D13" s="5"/>
      <c r="E13" s="5"/>
      <c r="G13" s="4"/>
      <c r="H13" s="50"/>
      <c r="I13" s="6">
        <f>IF($D$6="","-",$D$6)</f>
        <v>0</v>
      </c>
      <c r="J13" s="5"/>
      <c r="K13" s="5"/>
      <c r="M13" s="4"/>
      <c r="N13" s="5"/>
      <c r="O13" s="6">
        <f>IF($D$6="","-",$D$6)</f>
        <v>0</v>
      </c>
      <c r="P13" s="5"/>
      <c r="Q13" s="5"/>
      <c r="S13" s="4"/>
      <c r="T13" s="5"/>
      <c r="U13" s="6">
        <f>IF($D$6="","-",$D$6)</f>
        <v>0</v>
      </c>
      <c r="V13" s="5"/>
      <c r="W13" s="5"/>
    </row>
    <row r="14" spans="1:23" ht="18" customHeight="1" x14ac:dyDescent="0.2">
      <c r="A14" s="4"/>
      <c r="B14" s="5"/>
      <c r="C14" s="6">
        <f t="shared" ref="C14:C42" si="0">IF($D$6="","-",$D$6)</f>
        <v>0</v>
      </c>
      <c r="D14" s="5"/>
      <c r="E14" s="5"/>
      <c r="G14" s="4"/>
      <c r="H14" s="5"/>
      <c r="I14" s="6">
        <f t="shared" ref="I14:I42" si="1">IF($D$6="","-",$D$6)</f>
        <v>0</v>
      </c>
      <c r="J14" s="5"/>
      <c r="K14" s="5"/>
      <c r="M14" s="4"/>
      <c r="N14" s="5"/>
      <c r="O14" s="6">
        <f t="shared" ref="O14:O42" si="2">IF($D$6="","-",$D$6)</f>
        <v>0</v>
      </c>
      <c r="P14" s="5"/>
      <c r="Q14" s="5"/>
      <c r="S14" s="4"/>
      <c r="T14" s="5"/>
      <c r="U14" s="6">
        <f t="shared" ref="U14:U42" si="3">IF($D$6="","-",$D$6)</f>
        <v>0</v>
      </c>
      <c r="V14" s="5"/>
      <c r="W14" s="5"/>
    </row>
    <row r="15" spans="1:23" ht="18" customHeight="1" x14ac:dyDescent="0.2">
      <c r="A15" s="4"/>
      <c r="B15" s="5"/>
      <c r="C15" s="6">
        <f t="shared" si="0"/>
        <v>0</v>
      </c>
      <c r="D15" s="5"/>
      <c r="E15" s="5"/>
      <c r="G15" s="4"/>
      <c r="H15" s="5"/>
      <c r="I15" s="6">
        <f t="shared" si="1"/>
        <v>0</v>
      </c>
      <c r="J15" s="5"/>
      <c r="K15" s="5"/>
      <c r="M15" s="4"/>
      <c r="N15" s="5"/>
      <c r="O15" s="6">
        <f t="shared" si="2"/>
        <v>0</v>
      </c>
      <c r="P15" s="5"/>
      <c r="Q15" s="5"/>
      <c r="S15" s="4"/>
      <c r="T15" s="5"/>
      <c r="U15" s="6">
        <f t="shared" si="3"/>
        <v>0</v>
      </c>
      <c r="V15" s="5"/>
      <c r="W15" s="5"/>
    </row>
    <row r="16" spans="1:23" ht="18" customHeight="1" x14ac:dyDescent="0.2">
      <c r="A16" s="4"/>
      <c r="B16" s="5"/>
      <c r="C16" s="6">
        <f t="shared" si="0"/>
        <v>0</v>
      </c>
      <c r="D16" s="5"/>
      <c r="E16" s="5"/>
      <c r="G16" s="4"/>
      <c r="H16" s="5"/>
      <c r="I16" s="6">
        <f t="shared" si="1"/>
        <v>0</v>
      </c>
      <c r="J16" s="5"/>
      <c r="K16" s="5"/>
      <c r="M16" s="4"/>
      <c r="N16" s="5"/>
      <c r="O16" s="6">
        <f t="shared" si="2"/>
        <v>0</v>
      </c>
      <c r="P16" s="5"/>
      <c r="Q16" s="5"/>
      <c r="S16" s="4"/>
      <c r="T16" s="5"/>
      <c r="U16" s="6">
        <f t="shared" si="3"/>
        <v>0</v>
      </c>
      <c r="V16" s="5"/>
      <c r="W16" s="5"/>
    </row>
    <row r="17" spans="1:23" ht="18" customHeight="1" x14ac:dyDescent="0.2">
      <c r="A17" s="4"/>
      <c r="B17" s="5"/>
      <c r="C17" s="6">
        <f t="shared" si="0"/>
        <v>0</v>
      </c>
      <c r="D17" s="5"/>
      <c r="E17" s="5"/>
      <c r="G17" s="4"/>
      <c r="H17" s="5"/>
      <c r="I17" s="6">
        <f t="shared" si="1"/>
        <v>0</v>
      </c>
      <c r="J17" s="5"/>
      <c r="K17" s="5"/>
      <c r="M17" s="4"/>
      <c r="N17" s="5"/>
      <c r="O17" s="6">
        <f t="shared" si="2"/>
        <v>0</v>
      </c>
      <c r="P17" s="5"/>
      <c r="Q17" s="5"/>
      <c r="S17" s="4"/>
      <c r="T17" s="5"/>
      <c r="U17" s="6">
        <f t="shared" si="3"/>
        <v>0</v>
      </c>
      <c r="V17" s="5"/>
      <c r="W17" s="5"/>
    </row>
    <row r="18" spans="1:23" ht="18" customHeight="1" x14ac:dyDescent="0.2">
      <c r="A18" s="4"/>
      <c r="B18" s="5"/>
      <c r="C18" s="6">
        <f t="shared" si="0"/>
        <v>0</v>
      </c>
      <c r="D18" s="5"/>
      <c r="E18" s="5"/>
      <c r="G18" s="4"/>
      <c r="H18" s="5"/>
      <c r="I18" s="6">
        <f t="shared" si="1"/>
        <v>0</v>
      </c>
      <c r="J18" s="5"/>
      <c r="K18" s="5"/>
      <c r="M18" s="4"/>
      <c r="N18" s="5"/>
      <c r="O18" s="6">
        <f t="shared" si="2"/>
        <v>0</v>
      </c>
      <c r="P18" s="5"/>
      <c r="Q18" s="5"/>
      <c r="S18" s="4"/>
      <c r="T18" s="5"/>
      <c r="U18" s="6">
        <f t="shared" si="3"/>
        <v>0</v>
      </c>
      <c r="V18" s="5"/>
      <c r="W18" s="5"/>
    </row>
    <row r="19" spans="1:23" ht="18" customHeight="1" x14ac:dyDescent="0.2">
      <c r="A19" s="4"/>
      <c r="B19" s="5"/>
      <c r="C19" s="6">
        <f t="shared" si="0"/>
        <v>0</v>
      </c>
      <c r="D19" s="5"/>
      <c r="E19" s="5"/>
      <c r="G19" s="4"/>
      <c r="H19" s="5"/>
      <c r="I19" s="6">
        <f t="shared" si="1"/>
        <v>0</v>
      </c>
      <c r="J19" s="5"/>
      <c r="K19" s="5"/>
      <c r="M19" s="4"/>
      <c r="N19" s="5"/>
      <c r="O19" s="6">
        <f t="shared" si="2"/>
        <v>0</v>
      </c>
      <c r="P19" s="5"/>
      <c r="Q19" s="5"/>
      <c r="S19" s="4"/>
      <c r="T19" s="5"/>
      <c r="U19" s="6">
        <f t="shared" si="3"/>
        <v>0</v>
      </c>
      <c r="V19" s="5"/>
      <c r="W19" s="5"/>
    </row>
    <row r="20" spans="1:23" ht="18" customHeight="1" x14ac:dyDescent="0.2">
      <c r="A20" s="4"/>
      <c r="B20" s="5"/>
      <c r="C20" s="6">
        <f t="shared" si="0"/>
        <v>0</v>
      </c>
      <c r="D20" s="5"/>
      <c r="E20" s="5"/>
      <c r="G20" s="4"/>
      <c r="H20" s="5"/>
      <c r="I20" s="6">
        <f t="shared" si="1"/>
        <v>0</v>
      </c>
      <c r="J20" s="5"/>
      <c r="K20" s="5"/>
      <c r="M20" s="4"/>
      <c r="N20" s="5"/>
      <c r="O20" s="6">
        <f t="shared" si="2"/>
        <v>0</v>
      </c>
      <c r="P20" s="5"/>
      <c r="Q20" s="5"/>
      <c r="S20" s="4"/>
      <c r="T20" s="5"/>
      <c r="U20" s="6">
        <f t="shared" si="3"/>
        <v>0</v>
      </c>
      <c r="V20" s="5"/>
      <c r="W20" s="5"/>
    </row>
    <row r="21" spans="1:23" ht="18" customHeight="1" x14ac:dyDescent="0.2">
      <c r="A21" s="4"/>
      <c r="B21" s="5"/>
      <c r="C21" s="6">
        <f t="shared" si="0"/>
        <v>0</v>
      </c>
      <c r="D21" s="5"/>
      <c r="E21" s="5"/>
      <c r="G21" s="4"/>
      <c r="H21" s="5"/>
      <c r="I21" s="6">
        <f t="shared" si="1"/>
        <v>0</v>
      </c>
      <c r="J21" s="5"/>
      <c r="K21" s="5"/>
      <c r="M21" s="4"/>
      <c r="N21" s="5"/>
      <c r="O21" s="6">
        <f t="shared" si="2"/>
        <v>0</v>
      </c>
      <c r="P21" s="5"/>
      <c r="Q21" s="5"/>
      <c r="S21" s="4"/>
      <c r="T21" s="5"/>
      <c r="U21" s="6">
        <f t="shared" si="3"/>
        <v>0</v>
      </c>
      <c r="V21" s="5"/>
      <c r="W21" s="5"/>
    </row>
    <row r="22" spans="1:23" ht="18" customHeight="1" x14ac:dyDescent="0.2">
      <c r="A22" s="4"/>
      <c r="B22" s="5"/>
      <c r="C22" s="6">
        <f t="shared" si="0"/>
        <v>0</v>
      </c>
      <c r="D22" s="5"/>
      <c r="E22" s="5"/>
      <c r="G22" s="4"/>
      <c r="H22" s="5"/>
      <c r="I22" s="6">
        <f t="shared" si="1"/>
        <v>0</v>
      </c>
      <c r="J22" s="5"/>
      <c r="K22" s="5"/>
      <c r="M22" s="4"/>
      <c r="N22" s="5"/>
      <c r="O22" s="6">
        <f t="shared" si="2"/>
        <v>0</v>
      </c>
      <c r="P22" s="5"/>
      <c r="Q22" s="5"/>
      <c r="S22" s="4"/>
      <c r="T22" s="5"/>
      <c r="U22" s="6">
        <f t="shared" si="3"/>
        <v>0</v>
      </c>
      <c r="V22" s="5"/>
      <c r="W22" s="5"/>
    </row>
    <row r="23" spans="1:23" ht="18" customHeight="1" x14ac:dyDescent="0.2">
      <c r="A23" s="4"/>
      <c r="B23" s="5"/>
      <c r="C23" s="6">
        <f t="shared" si="0"/>
        <v>0</v>
      </c>
      <c r="D23" s="5"/>
      <c r="E23" s="5"/>
      <c r="G23" s="4"/>
      <c r="H23" s="5"/>
      <c r="I23" s="6">
        <f t="shared" si="1"/>
        <v>0</v>
      </c>
      <c r="J23" s="5"/>
      <c r="K23" s="5"/>
      <c r="M23" s="4"/>
      <c r="N23" s="5"/>
      <c r="O23" s="6">
        <f t="shared" si="2"/>
        <v>0</v>
      </c>
      <c r="P23" s="5"/>
      <c r="Q23" s="5"/>
      <c r="S23" s="4"/>
      <c r="T23" s="5"/>
      <c r="U23" s="6">
        <f t="shared" si="3"/>
        <v>0</v>
      </c>
      <c r="V23" s="5"/>
      <c r="W23" s="5"/>
    </row>
    <row r="24" spans="1:23" ht="18" customHeight="1" x14ac:dyDescent="0.2">
      <c r="A24" s="4"/>
      <c r="B24" s="5"/>
      <c r="C24" s="6">
        <f t="shared" si="0"/>
        <v>0</v>
      </c>
      <c r="D24" s="5"/>
      <c r="E24" s="5"/>
      <c r="G24" s="4"/>
      <c r="H24" s="5"/>
      <c r="I24" s="6">
        <f t="shared" si="1"/>
        <v>0</v>
      </c>
      <c r="J24" s="5"/>
      <c r="K24" s="5"/>
      <c r="M24" s="4"/>
      <c r="N24" s="5"/>
      <c r="O24" s="6">
        <f t="shared" si="2"/>
        <v>0</v>
      </c>
      <c r="P24" s="5"/>
      <c r="Q24" s="5"/>
      <c r="S24" s="4"/>
      <c r="T24" s="5"/>
      <c r="U24" s="6">
        <f t="shared" si="3"/>
        <v>0</v>
      </c>
      <c r="V24" s="5"/>
      <c r="W24" s="5"/>
    </row>
    <row r="25" spans="1:23" ht="18" customHeight="1" x14ac:dyDescent="0.2">
      <c r="A25" s="4"/>
      <c r="B25" s="5"/>
      <c r="C25" s="6">
        <f t="shared" si="0"/>
        <v>0</v>
      </c>
      <c r="D25" s="5"/>
      <c r="E25" s="5"/>
      <c r="G25" s="4"/>
      <c r="H25" s="5"/>
      <c r="I25" s="6">
        <f t="shared" si="1"/>
        <v>0</v>
      </c>
      <c r="J25" s="5"/>
      <c r="K25" s="5"/>
      <c r="M25" s="4"/>
      <c r="N25" s="5"/>
      <c r="O25" s="6">
        <f t="shared" si="2"/>
        <v>0</v>
      </c>
      <c r="P25" s="5"/>
      <c r="Q25" s="5"/>
      <c r="S25" s="4"/>
      <c r="T25" s="5"/>
      <c r="U25" s="6">
        <f t="shared" si="3"/>
        <v>0</v>
      </c>
      <c r="V25" s="5"/>
      <c r="W25" s="5"/>
    </row>
    <row r="26" spans="1:23" ht="18" customHeight="1" x14ac:dyDescent="0.2">
      <c r="A26" s="4"/>
      <c r="B26" s="5"/>
      <c r="C26" s="6">
        <f t="shared" si="0"/>
        <v>0</v>
      </c>
      <c r="D26" s="5"/>
      <c r="E26" s="5"/>
      <c r="G26" s="4"/>
      <c r="H26" s="5"/>
      <c r="I26" s="6">
        <f t="shared" si="1"/>
        <v>0</v>
      </c>
      <c r="J26" s="5"/>
      <c r="K26" s="5"/>
      <c r="M26" s="4"/>
      <c r="N26" s="5"/>
      <c r="O26" s="6">
        <f t="shared" si="2"/>
        <v>0</v>
      </c>
      <c r="P26" s="5"/>
      <c r="Q26" s="5"/>
      <c r="S26" s="4"/>
      <c r="T26" s="5"/>
      <c r="U26" s="6">
        <f t="shared" si="3"/>
        <v>0</v>
      </c>
      <c r="V26" s="5"/>
      <c r="W26" s="5"/>
    </row>
    <row r="27" spans="1:23" ht="18" customHeight="1" x14ac:dyDescent="0.2">
      <c r="A27" s="4"/>
      <c r="B27" s="5"/>
      <c r="C27" s="6">
        <f t="shared" si="0"/>
        <v>0</v>
      </c>
      <c r="D27" s="5"/>
      <c r="E27" s="5"/>
      <c r="G27" s="4"/>
      <c r="H27" s="5"/>
      <c r="I27" s="6">
        <f t="shared" si="1"/>
        <v>0</v>
      </c>
      <c r="J27" s="5"/>
      <c r="K27" s="5"/>
      <c r="M27" s="4"/>
      <c r="N27" s="5"/>
      <c r="O27" s="6">
        <f t="shared" si="2"/>
        <v>0</v>
      </c>
      <c r="P27" s="5"/>
      <c r="Q27" s="5"/>
      <c r="S27" s="4"/>
      <c r="T27" s="5"/>
      <c r="U27" s="6">
        <f t="shared" si="3"/>
        <v>0</v>
      </c>
      <c r="V27" s="5"/>
      <c r="W27" s="5"/>
    </row>
    <row r="28" spans="1:23" ht="18" customHeight="1" x14ac:dyDescent="0.2">
      <c r="A28" s="4"/>
      <c r="B28" s="5"/>
      <c r="C28" s="6">
        <f t="shared" si="0"/>
        <v>0</v>
      </c>
      <c r="D28" s="5"/>
      <c r="E28" s="5"/>
      <c r="G28" s="4"/>
      <c r="H28" s="5"/>
      <c r="I28" s="6">
        <f t="shared" si="1"/>
        <v>0</v>
      </c>
      <c r="J28" s="5"/>
      <c r="K28" s="5"/>
      <c r="M28" s="4"/>
      <c r="N28" s="5"/>
      <c r="O28" s="6">
        <f t="shared" si="2"/>
        <v>0</v>
      </c>
      <c r="P28" s="5"/>
      <c r="Q28" s="5"/>
      <c r="S28" s="4"/>
      <c r="T28" s="5"/>
      <c r="U28" s="6">
        <f t="shared" si="3"/>
        <v>0</v>
      </c>
      <c r="V28" s="5"/>
      <c r="W28" s="5"/>
    </row>
    <row r="29" spans="1:23" ht="18" customHeight="1" x14ac:dyDescent="0.2">
      <c r="A29" s="4"/>
      <c r="B29" s="5"/>
      <c r="C29" s="6">
        <f t="shared" si="0"/>
        <v>0</v>
      </c>
      <c r="D29" s="5"/>
      <c r="E29" s="5"/>
      <c r="G29" s="4"/>
      <c r="H29" s="5"/>
      <c r="I29" s="6">
        <f t="shared" si="1"/>
        <v>0</v>
      </c>
      <c r="J29" s="5"/>
      <c r="K29" s="5"/>
      <c r="M29" s="4"/>
      <c r="N29" s="5"/>
      <c r="O29" s="6">
        <f t="shared" si="2"/>
        <v>0</v>
      </c>
      <c r="P29" s="5"/>
      <c r="Q29" s="5"/>
      <c r="S29" s="4"/>
      <c r="T29" s="5"/>
      <c r="U29" s="6">
        <f t="shared" si="3"/>
        <v>0</v>
      </c>
      <c r="V29" s="5"/>
      <c r="W29" s="5"/>
    </row>
    <row r="30" spans="1:23" ht="18" customHeight="1" x14ac:dyDescent="0.2">
      <c r="A30" s="4"/>
      <c r="B30" s="5"/>
      <c r="C30" s="6">
        <f t="shared" si="0"/>
        <v>0</v>
      </c>
      <c r="D30" s="5"/>
      <c r="E30" s="5"/>
      <c r="G30" s="4"/>
      <c r="H30" s="5"/>
      <c r="I30" s="6">
        <f t="shared" si="1"/>
        <v>0</v>
      </c>
      <c r="J30" s="5"/>
      <c r="K30" s="5"/>
      <c r="M30" s="4"/>
      <c r="N30" s="5"/>
      <c r="O30" s="6">
        <f t="shared" si="2"/>
        <v>0</v>
      </c>
      <c r="P30" s="5"/>
      <c r="Q30" s="5"/>
      <c r="S30" s="4"/>
      <c r="T30" s="5"/>
      <c r="U30" s="6">
        <f t="shared" si="3"/>
        <v>0</v>
      </c>
      <c r="V30" s="5"/>
      <c r="W30" s="5"/>
    </row>
    <row r="31" spans="1:23" ht="18" customHeight="1" x14ac:dyDescent="0.2">
      <c r="A31" s="4"/>
      <c r="B31" s="5"/>
      <c r="C31" s="6">
        <f t="shared" si="0"/>
        <v>0</v>
      </c>
      <c r="D31" s="5"/>
      <c r="E31" s="5"/>
      <c r="G31" s="4"/>
      <c r="H31" s="5"/>
      <c r="I31" s="6">
        <f t="shared" si="1"/>
        <v>0</v>
      </c>
      <c r="J31" s="5"/>
      <c r="K31" s="5"/>
      <c r="M31" s="4"/>
      <c r="N31" s="5"/>
      <c r="O31" s="6">
        <f t="shared" si="2"/>
        <v>0</v>
      </c>
      <c r="P31" s="5"/>
      <c r="Q31" s="5"/>
      <c r="S31" s="4"/>
      <c r="T31" s="5"/>
      <c r="U31" s="6">
        <f t="shared" si="3"/>
        <v>0</v>
      </c>
      <c r="V31" s="5"/>
      <c r="W31" s="5"/>
    </row>
    <row r="32" spans="1:23" ht="18" customHeight="1" x14ac:dyDescent="0.2">
      <c r="A32" s="4"/>
      <c r="B32" s="5"/>
      <c r="C32" s="6">
        <f t="shared" si="0"/>
        <v>0</v>
      </c>
      <c r="D32" s="5"/>
      <c r="E32" s="5"/>
      <c r="G32" s="4"/>
      <c r="H32" s="5"/>
      <c r="I32" s="6">
        <f t="shared" si="1"/>
        <v>0</v>
      </c>
      <c r="J32" s="5"/>
      <c r="K32" s="5"/>
      <c r="M32" s="4"/>
      <c r="N32" s="5"/>
      <c r="O32" s="6">
        <f t="shared" si="2"/>
        <v>0</v>
      </c>
      <c r="P32" s="5"/>
      <c r="Q32" s="5"/>
      <c r="S32" s="4"/>
      <c r="T32" s="5"/>
      <c r="U32" s="6">
        <f t="shared" si="3"/>
        <v>0</v>
      </c>
      <c r="V32" s="5"/>
      <c r="W32" s="5"/>
    </row>
    <row r="33" spans="1:23" ht="18" customHeight="1" x14ac:dyDescent="0.2">
      <c r="A33" s="4"/>
      <c r="B33" s="5"/>
      <c r="C33" s="6">
        <f t="shared" si="0"/>
        <v>0</v>
      </c>
      <c r="D33" s="5"/>
      <c r="E33" s="5"/>
      <c r="G33" s="4"/>
      <c r="H33" s="5"/>
      <c r="I33" s="6">
        <f t="shared" si="1"/>
        <v>0</v>
      </c>
      <c r="J33" s="5"/>
      <c r="K33" s="5"/>
      <c r="M33" s="4"/>
      <c r="N33" s="5"/>
      <c r="O33" s="6">
        <f t="shared" si="2"/>
        <v>0</v>
      </c>
      <c r="P33" s="5"/>
      <c r="Q33" s="5"/>
      <c r="S33" s="4"/>
      <c r="T33" s="5"/>
      <c r="U33" s="6">
        <f t="shared" si="3"/>
        <v>0</v>
      </c>
      <c r="V33" s="5"/>
      <c r="W33" s="5"/>
    </row>
    <row r="34" spans="1:23" ht="18" customHeight="1" x14ac:dyDescent="0.2">
      <c r="A34" s="4"/>
      <c r="B34" s="5"/>
      <c r="C34" s="6">
        <f t="shared" si="0"/>
        <v>0</v>
      </c>
      <c r="D34" s="5"/>
      <c r="E34" s="5"/>
      <c r="G34" s="4"/>
      <c r="H34" s="5"/>
      <c r="I34" s="6">
        <f t="shared" si="1"/>
        <v>0</v>
      </c>
      <c r="J34" s="5"/>
      <c r="K34" s="5"/>
      <c r="M34" s="4"/>
      <c r="N34" s="5"/>
      <c r="O34" s="6">
        <f t="shared" si="2"/>
        <v>0</v>
      </c>
      <c r="P34" s="5"/>
      <c r="Q34" s="5"/>
      <c r="S34" s="4"/>
      <c r="T34" s="5"/>
      <c r="U34" s="6">
        <f t="shared" si="3"/>
        <v>0</v>
      </c>
      <c r="V34" s="5"/>
      <c r="W34" s="5"/>
    </row>
    <row r="35" spans="1:23" ht="18" customHeight="1" x14ac:dyDescent="0.2">
      <c r="A35" s="4"/>
      <c r="B35" s="5"/>
      <c r="C35" s="6">
        <f t="shared" si="0"/>
        <v>0</v>
      </c>
      <c r="D35" s="5"/>
      <c r="E35" s="5"/>
      <c r="G35" s="4"/>
      <c r="H35" s="5"/>
      <c r="I35" s="6">
        <f t="shared" si="1"/>
        <v>0</v>
      </c>
      <c r="J35" s="5"/>
      <c r="K35" s="5"/>
      <c r="M35" s="4"/>
      <c r="N35" s="5"/>
      <c r="O35" s="6">
        <f t="shared" si="2"/>
        <v>0</v>
      </c>
      <c r="P35" s="5"/>
      <c r="Q35" s="5"/>
      <c r="S35" s="4"/>
      <c r="T35" s="5"/>
      <c r="U35" s="6">
        <f t="shared" si="3"/>
        <v>0</v>
      </c>
      <c r="V35" s="5"/>
      <c r="W35" s="5"/>
    </row>
    <row r="36" spans="1:23" ht="18" customHeight="1" x14ac:dyDescent="0.2">
      <c r="A36" s="4"/>
      <c r="B36" s="5"/>
      <c r="C36" s="6">
        <f t="shared" si="0"/>
        <v>0</v>
      </c>
      <c r="D36" s="5"/>
      <c r="E36" s="5"/>
      <c r="G36" s="4"/>
      <c r="H36" s="5"/>
      <c r="I36" s="6">
        <f t="shared" si="1"/>
        <v>0</v>
      </c>
      <c r="J36" s="5"/>
      <c r="K36" s="5"/>
      <c r="M36" s="4"/>
      <c r="N36" s="5"/>
      <c r="O36" s="6">
        <f t="shared" si="2"/>
        <v>0</v>
      </c>
      <c r="P36" s="5"/>
      <c r="Q36" s="5"/>
      <c r="S36" s="4"/>
      <c r="T36" s="5"/>
      <c r="U36" s="6">
        <f t="shared" si="3"/>
        <v>0</v>
      </c>
      <c r="V36" s="5"/>
      <c r="W36" s="5"/>
    </row>
    <row r="37" spans="1:23" ht="18" customHeight="1" x14ac:dyDescent="0.2">
      <c r="A37" s="4"/>
      <c r="B37" s="5"/>
      <c r="C37" s="6">
        <f t="shared" si="0"/>
        <v>0</v>
      </c>
      <c r="D37" s="5"/>
      <c r="E37" s="5"/>
      <c r="G37" s="4"/>
      <c r="H37" s="5"/>
      <c r="I37" s="6">
        <f t="shared" si="1"/>
        <v>0</v>
      </c>
      <c r="J37" s="5"/>
      <c r="K37" s="5"/>
      <c r="M37" s="4"/>
      <c r="N37" s="5"/>
      <c r="O37" s="6">
        <f t="shared" si="2"/>
        <v>0</v>
      </c>
      <c r="P37" s="5"/>
      <c r="Q37" s="5"/>
      <c r="S37" s="4"/>
      <c r="T37" s="5"/>
      <c r="U37" s="6">
        <f t="shared" si="3"/>
        <v>0</v>
      </c>
      <c r="V37" s="5"/>
      <c r="W37" s="5"/>
    </row>
    <row r="38" spans="1:23" ht="18" customHeight="1" x14ac:dyDescent="0.2">
      <c r="A38" s="4"/>
      <c r="B38" s="5"/>
      <c r="C38" s="6">
        <f t="shared" si="0"/>
        <v>0</v>
      </c>
      <c r="D38" s="5"/>
      <c r="E38" s="5"/>
      <c r="G38" s="4"/>
      <c r="H38" s="5"/>
      <c r="I38" s="6">
        <f t="shared" si="1"/>
        <v>0</v>
      </c>
      <c r="J38" s="5"/>
      <c r="K38" s="5"/>
      <c r="M38" s="4"/>
      <c r="N38" s="5"/>
      <c r="O38" s="6">
        <f t="shared" si="2"/>
        <v>0</v>
      </c>
      <c r="P38" s="5"/>
      <c r="Q38" s="5"/>
      <c r="S38" s="4"/>
      <c r="T38" s="5"/>
      <c r="U38" s="6">
        <f t="shared" si="3"/>
        <v>0</v>
      </c>
      <c r="V38" s="5"/>
      <c r="W38" s="5"/>
    </row>
    <row r="39" spans="1:23" ht="18" customHeight="1" x14ac:dyDescent="0.2">
      <c r="A39" s="4"/>
      <c r="B39" s="5"/>
      <c r="C39" s="6">
        <f t="shared" si="0"/>
        <v>0</v>
      </c>
      <c r="D39" s="5"/>
      <c r="E39" s="5"/>
      <c r="G39" s="4"/>
      <c r="H39" s="5"/>
      <c r="I39" s="6">
        <f t="shared" si="1"/>
        <v>0</v>
      </c>
      <c r="J39" s="5"/>
      <c r="K39" s="5"/>
      <c r="M39" s="4"/>
      <c r="N39" s="5"/>
      <c r="O39" s="6">
        <f t="shared" si="2"/>
        <v>0</v>
      </c>
      <c r="P39" s="5"/>
      <c r="Q39" s="5"/>
      <c r="S39" s="4"/>
      <c r="T39" s="5"/>
      <c r="U39" s="6">
        <f t="shared" si="3"/>
        <v>0</v>
      </c>
      <c r="V39" s="5"/>
      <c r="W39" s="5"/>
    </row>
    <row r="40" spans="1:23" ht="18" customHeight="1" x14ac:dyDescent="0.2">
      <c r="A40" s="4"/>
      <c r="B40" s="5"/>
      <c r="C40" s="6">
        <f t="shared" si="0"/>
        <v>0</v>
      </c>
      <c r="D40" s="5"/>
      <c r="E40" s="5"/>
      <c r="G40" s="4"/>
      <c r="H40" s="5"/>
      <c r="I40" s="6">
        <f t="shared" si="1"/>
        <v>0</v>
      </c>
      <c r="J40" s="5"/>
      <c r="K40" s="5"/>
      <c r="M40" s="4"/>
      <c r="N40" s="5"/>
      <c r="O40" s="6">
        <f t="shared" si="2"/>
        <v>0</v>
      </c>
      <c r="P40" s="5"/>
      <c r="Q40" s="5"/>
      <c r="S40" s="4"/>
      <c r="T40" s="5"/>
      <c r="U40" s="6">
        <f t="shared" si="3"/>
        <v>0</v>
      </c>
      <c r="V40" s="5"/>
      <c r="W40" s="5"/>
    </row>
    <row r="41" spans="1:23" ht="18" customHeight="1" x14ac:dyDescent="0.2">
      <c r="A41" s="4"/>
      <c r="B41" s="5"/>
      <c r="C41" s="6">
        <f t="shared" si="0"/>
        <v>0</v>
      </c>
      <c r="D41" s="5"/>
      <c r="E41" s="5"/>
      <c r="G41" s="4"/>
      <c r="H41" s="5"/>
      <c r="I41" s="6">
        <f t="shared" si="1"/>
        <v>0</v>
      </c>
      <c r="J41" s="5"/>
      <c r="K41" s="5"/>
      <c r="M41" s="4"/>
      <c r="N41" s="5"/>
      <c r="O41" s="6">
        <f t="shared" si="2"/>
        <v>0</v>
      </c>
      <c r="P41" s="5"/>
      <c r="Q41" s="5"/>
      <c r="S41" s="4"/>
      <c r="T41" s="5"/>
      <c r="U41" s="6">
        <f t="shared" si="3"/>
        <v>0</v>
      </c>
      <c r="V41" s="5"/>
      <c r="W41" s="5"/>
    </row>
    <row r="42" spans="1:23" ht="18" customHeight="1" x14ac:dyDescent="0.2">
      <c r="A42" s="4"/>
      <c r="B42" s="5"/>
      <c r="C42" s="6">
        <f t="shared" si="0"/>
        <v>0</v>
      </c>
      <c r="D42" s="5"/>
      <c r="E42" s="5"/>
      <c r="G42" s="4"/>
      <c r="H42" s="5"/>
      <c r="I42" s="6">
        <f t="shared" si="1"/>
        <v>0</v>
      </c>
      <c r="J42" s="5"/>
      <c r="K42" s="5"/>
      <c r="M42" s="4"/>
      <c r="N42" s="5"/>
      <c r="O42" s="6">
        <f t="shared" si="2"/>
        <v>0</v>
      </c>
      <c r="P42" s="5"/>
      <c r="Q42" s="5"/>
      <c r="S42" s="4"/>
      <c r="T42" s="5"/>
      <c r="U42" s="6">
        <f t="shared" si="3"/>
        <v>0</v>
      </c>
      <c r="V42" s="5"/>
      <c r="W42" s="5"/>
    </row>
  </sheetData>
  <mergeCells count="17">
    <mergeCell ref="A10:D11"/>
    <mergeCell ref="G10:J11"/>
    <mergeCell ref="M10:P11"/>
    <mergeCell ref="S10:V11"/>
    <mergeCell ref="B6:C6"/>
    <mergeCell ref="D6:G6"/>
    <mergeCell ref="B7:C7"/>
    <mergeCell ref="D7:G7"/>
    <mergeCell ref="B8:C8"/>
    <mergeCell ref="D8:G8"/>
    <mergeCell ref="B2:B3"/>
    <mergeCell ref="C2:C3"/>
    <mergeCell ref="D2:D3"/>
    <mergeCell ref="B5:C5"/>
    <mergeCell ref="D5:G5"/>
    <mergeCell ref="E2:L3"/>
    <mergeCell ref="I5:Q8"/>
  </mergeCells>
  <phoneticPr fontId="1"/>
  <pageMargins left="0.19685039370078741" right="0.19685039370078741" top="0.74803149606299213" bottom="0.74803149606299213" header="0.31496062992125984" footer="0.31496062992125984"/>
  <pageSetup paperSize="9" scale="73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BL76"/>
  <sheetViews>
    <sheetView view="pageBreakPreview" topLeftCell="R1" zoomScale="81" zoomScaleNormal="100" workbookViewId="0">
      <selection activeCell="N35" sqref="N35"/>
    </sheetView>
  </sheetViews>
  <sheetFormatPr defaultRowHeight="13.2" x14ac:dyDescent="0.2"/>
  <cols>
    <col min="1" max="1" width="5" style="13" customWidth="1"/>
    <col min="2" max="2" width="11.21875" style="13" bestFit="1" customWidth="1"/>
    <col min="3" max="3" width="4.21875" style="13" bestFit="1" customWidth="1"/>
    <col min="4" max="4" width="5.21875" style="13" bestFit="1" customWidth="1"/>
    <col min="5" max="5" width="4.33203125" style="13" customWidth="1"/>
    <col min="6" max="6" width="4.109375" style="13" customWidth="1"/>
    <col min="7" max="7" width="7.44140625" style="13" customWidth="1"/>
    <col min="8" max="10" width="5.21875" style="13" bestFit="1" customWidth="1"/>
    <col min="11" max="11" width="6.44140625" style="13" bestFit="1" customWidth="1"/>
    <col min="12" max="12" width="6.21875" style="13" customWidth="1"/>
    <col min="13" max="13" width="7.44140625" style="13" customWidth="1"/>
    <col min="14" max="14" width="6.21875" style="13" customWidth="1"/>
    <col min="15" max="15" width="7.44140625" style="13" customWidth="1"/>
    <col min="16" max="16" width="9" style="13" bestFit="1" customWidth="1"/>
    <col min="17" max="17" width="5" style="13" customWidth="1"/>
    <col min="18" max="18" width="11.21875" style="13" bestFit="1" customWidth="1"/>
    <col min="19" max="19" width="4.21875" style="13" bestFit="1" customWidth="1"/>
    <col min="20" max="20" width="5.21875" style="13" bestFit="1" customWidth="1"/>
    <col min="21" max="21" width="4.33203125" style="13" customWidth="1"/>
    <col min="22" max="22" width="4.109375" style="13" customWidth="1"/>
    <col min="23" max="23" width="7.44140625" style="13" customWidth="1"/>
    <col min="24" max="26" width="5.21875" style="13" bestFit="1" customWidth="1"/>
    <col min="27" max="27" width="6.44140625" style="13" bestFit="1" customWidth="1"/>
    <col min="28" max="28" width="6.21875" style="13" customWidth="1"/>
    <col min="29" max="29" width="7.44140625" style="13" customWidth="1"/>
    <col min="30" max="30" width="6.21875" style="13" customWidth="1"/>
    <col min="31" max="31" width="7.44140625" style="13" customWidth="1"/>
    <col min="32" max="32" width="9" style="13" bestFit="1" customWidth="1"/>
    <col min="33" max="33" width="5" style="13" customWidth="1"/>
    <col min="34" max="34" width="11.21875" style="13" bestFit="1" customWidth="1"/>
    <col min="35" max="35" width="4.21875" style="13" bestFit="1" customWidth="1"/>
    <col min="36" max="36" width="5.21875" style="13" bestFit="1" customWidth="1"/>
    <col min="37" max="37" width="4.33203125" style="13" customWidth="1"/>
    <col min="38" max="38" width="4.109375" style="13" customWidth="1"/>
    <col min="39" max="39" width="7.44140625" style="13" customWidth="1"/>
    <col min="40" max="42" width="5.21875" style="13" bestFit="1" customWidth="1"/>
    <col min="43" max="43" width="6.44140625" style="13" bestFit="1" customWidth="1"/>
    <col min="44" max="44" width="6.21875" style="13" customWidth="1"/>
    <col min="45" max="45" width="7.44140625" style="13" customWidth="1"/>
    <col min="46" max="46" width="6.21875" style="13" customWidth="1"/>
    <col min="47" max="47" width="7.44140625" style="13" customWidth="1"/>
    <col min="48" max="48" width="9" style="13" bestFit="1" customWidth="1"/>
    <col min="49" max="49" width="5" style="13" customWidth="1"/>
    <col min="50" max="50" width="11.21875" style="13" bestFit="1" customWidth="1"/>
    <col min="51" max="51" width="4.21875" style="13" bestFit="1" customWidth="1"/>
    <col min="52" max="52" width="5.21875" style="13" bestFit="1" customWidth="1"/>
    <col min="53" max="53" width="4.33203125" style="13" customWidth="1"/>
    <col min="54" max="54" width="4.109375" style="13" customWidth="1"/>
    <col min="55" max="55" width="7.44140625" style="13" customWidth="1"/>
    <col min="56" max="58" width="5.21875" style="13" bestFit="1" customWidth="1"/>
    <col min="59" max="59" width="6.44140625" style="13" bestFit="1" customWidth="1"/>
    <col min="60" max="60" width="6.21875" style="13" customWidth="1"/>
    <col min="61" max="61" width="7.44140625" style="13" customWidth="1"/>
    <col min="62" max="62" width="6.21875" style="13" customWidth="1"/>
    <col min="63" max="63" width="7.44140625" style="13" customWidth="1"/>
    <col min="64" max="64" width="9" style="13" bestFit="1" customWidth="1"/>
    <col min="65" max="256" width="9" style="13"/>
    <col min="257" max="257" width="5" style="13" customWidth="1"/>
    <col min="258" max="258" width="11.21875" style="13" bestFit="1" customWidth="1"/>
    <col min="259" max="259" width="4.21875" style="13" bestFit="1" customWidth="1"/>
    <col min="260" max="260" width="5.21875" style="13" bestFit="1" customWidth="1"/>
    <col min="261" max="261" width="4.33203125" style="13" customWidth="1"/>
    <col min="262" max="262" width="4.109375" style="13" customWidth="1"/>
    <col min="263" max="263" width="7.44140625" style="13" customWidth="1"/>
    <col min="264" max="266" width="5.21875" style="13" bestFit="1" customWidth="1"/>
    <col min="267" max="267" width="6.44140625" style="13" bestFit="1" customWidth="1"/>
    <col min="268" max="268" width="6.21875" style="13" customWidth="1"/>
    <col min="269" max="269" width="7.44140625" style="13" customWidth="1"/>
    <col min="270" max="270" width="6.21875" style="13" customWidth="1"/>
    <col min="271" max="271" width="7.44140625" style="13" customWidth="1"/>
    <col min="272" max="272" width="9" style="13" bestFit="1" customWidth="1"/>
    <col min="273" max="512" width="9" style="13"/>
    <col min="513" max="513" width="5" style="13" customWidth="1"/>
    <col min="514" max="514" width="11.21875" style="13" bestFit="1" customWidth="1"/>
    <col min="515" max="515" width="4.21875" style="13" bestFit="1" customWidth="1"/>
    <col min="516" max="516" width="5.21875" style="13" bestFit="1" customWidth="1"/>
    <col min="517" max="517" width="4.33203125" style="13" customWidth="1"/>
    <col min="518" max="518" width="4.109375" style="13" customWidth="1"/>
    <col min="519" max="519" width="7.44140625" style="13" customWidth="1"/>
    <col min="520" max="522" width="5.21875" style="13" bestFit="1" customWidth="1"/>
    <col min="523" max="523" width="6.44140625" style="13" bestFit="1" customWidth="1"/>
    <col min="524" max="524" width="6.21875" style="13" customWidth="1"/>
    <col min="525" max="525" width="7.44140625" style="13" customWidth="1"/>
    <col min="526" max="526" width="6.21875" style="13" customWidth="1"/>
    <col min="527" max="527" width="7.44140625" style="13" customWidth="1"/>
    <col min="528" max="528" width="9" style="13" bestFit="1" customWidth="1"/>
    <col min="529" max="768" width="9" style="13"/>
    <col min="769" max="769" width="5" style="13" customWidth="1"/>
    <col min="770" max="770" width="11.21875" style="13" bestFit="1" customWidth="1"/>
    <col min="771" max="771" width="4.21875" style="13" bestFit="1" customWidth="1"/>
    <col min="772" max="772" width="5.21875" style="13" bestFit="1" customWidth="1"/>
    <col min="773" max="773" width="4.33203125" style="13" customWidth="1"/>
    <col min="774" max="774" width="4.109375" style="13" customWidth="1"/>
    <col min="775" max="775" width="7.44140625" style="13" customWidth="1"/>
    <col min="776" max="778" width="5.21875" style="13" bestFit="1" customWidth="1"/>
    <col min="779" max="779" width="6.44140625" style="13" bestFit="1" customWidth="1"/>
    <col min="780" max="780" width="6.21875" style="13" customWidth="1"/>
    <col min="781" max="781" width="7.44140625" style="13" customWidth="1"/>
    <col min="782" max="782" width="6.21875" style="13" customWidth="1"/>
    <col min="783" max="783" width="7.44140625" style="13" customWidth="1"/>
    <col min="784" max="784" width="9" style="13" bestFit="1" customWidth="1"/>
    <col min="785" max="1024" width="9" style="13"/>
    <col min="1025" max="1025" width="5" style="13" customWidth="1"/>
    <col min="1026" max="1026" width="11.21875" style="13" bestFit="1" customWidth="1"/>
    <col min="1027" max="1027" width="4.21875" style="13" bestFit="1" customWidth="1"/>
    <col min="1028" max="1028" width="5.21875" style="13" bestFit="1" customWidth="1"/>
    <col min="1029" max="1029" width="4.33203125" style="13" customWidth="1"/>
    <col min="1030" max="1030" width="4.109375" style="13" customWidth="1"/>
    <col min="1031" max="1031" width="7.44140625" style="13" customWidth="1"/>
    <col min="1032" max="1034" width="5.21875" style="13" bestFit="1" customWidth="1"/>
    <col min="1035" max="1035" width="6.44140625" style="13" bestFit="1" customWidth="1"/>
    <col min="1036" max="1036" width="6.21875" style="13" customWidth="1"/>
    <col min="1037" max="1037" width="7.44140625" style="13" customWidth="1"/>
    <col min="1038" max="1038" width="6.21875" style="13" customWidth="1"/>
    <col min="1039" max="1039" width="7.44140625" style="13" customWidth="1"/>
    <col min="1040" max="1040" width="9" style="13" bestFit="1" customWidth="1"/>
    <col min="1041" max="1280" width="9" style="13"/>
    <col min="1281" max="1281" width="5" style="13" customWidth="1"/>
    <col min="1282" max="1282" width="11.21875" style="13" bestFit="1" customWidth="1"/>
    <col min="1283" max="1283" width="4.21875" style="13" bestFit="1" customWidth="1"/>
    <col min="1284" max="1284" width="5.21875" style="13" bestFit="1" customWidth="1"/>
    <col min="1285" max="1285" width="4.33203125" style="13" customWidth="1"/>
    <col min="1286" max="1286" width="4.109375" style="13" customWidth="1"/>
    <col min="1287" max="1287" width="7.44140625" style="13" customWidth="1"/>
    <col min="1288" max="1290" width="5.21875" style="13" bestFit="1" customWidth="1"/>
    <col min="1291" max="1291" width="6.44140625" style="13" bestFit="1" customWidth="1"/>
    <col min="1292" max="1292" width="6.21875" style="13" customWidth="1"/>
    <col min="1293" max="1293" width="7.44140625" style="13" customWidth="1"/>
    <col min="1294" max="1294" width="6.21875" style="13" customWidth="1"/>
    <col min="1295" max="1295" width="7.44140625" style="13" customWidth="1"/>
    <col min="1296" max="1296" width="9" style="13" bestFit="1" customWidth="1"/>
    <col min="1297" max="1536" width="9" style="13"/>
    <col min="1537" max="1537" width="5" style="13" customWidth="1"/>
    <col min="1538" max="1538" width="11.21875" style="13" bestFit="1" customWidth="1"/>
    <col min="1539" max="1539" width="4.21875" style="13" bestFit="1" customWidth="1"/>
    <col min="1540" max="1540" width="5.21875" style="13" bestFit="1" customWidth="1"/>
    <col min="1541" max="1541" width="4.33203125" style="13" customWidth="1"/>
    <col min="1542" max="1542" width="4.109375" style="13" customWidth="1"/>
    <col min="1543" max="1543" width="7.44140625" style="13" customWidth="1"/>
    <col min="1544" max="1546" width="5.21875" style="13" bestFit="1" customWidth="1"/>
    <col min="1547" max="1547" width="6.44140625" style="13" bestFit="1" customWidth="1"/>
    <col min="1548" max="1548" width="6.21875" style="13" customWidth="1"/>
    <col min="1549" max="1549" width="7.44140625" style="13" customWidth="1"/>
    <col min="1550" max="1550" width="6.21875" style="13" customWidth="1"/>
    <col min="1551" max="1551" width="7.44140625" style="13" customWidth="1"/>
    <col min="1552" max="1552" width="9" style="13" bestFit="1" customWidth="1"/>
    <col min="1553" max="1792" width="9" style="13"/>
    <col min="1793" max="1793" width="5" style="13" customWidth="1"/>
    <col min="1794" max="1794" width="11.21875" style="13" bestFit="1" customWidth="1"/>
    <col min="1795" max="1795" width="4.21875" style="13" bestFit="1" customWidth="1"/>
    <col min="1796" max="1796" width="5.21875" style="13" bestFit="1" customWidth="1"/>
    <col min="1797" max="1797" width="4.33203125" style="13" customWidth="1"/>
    <col min="1798" max="1798" width="4.109375" style="13" customWidth="1"/>
    <col min="1799" max="1799" width="7.44140625" style="13" customWidth="1"/>
    <col min="1800" max="1802" width="5.21875" style="13" bestFit="1" customWidth="1"/>
    <col min="1803" max="1803" width="6.44140625" style="13" bestFit="1" customWidth="1"/>
    <col min="1804" max="1804" width="6.21875" style="13" customWidth="1"/>
    <col min="1805" max="1805" width="7.44140625" style="13" customWidth="1"/>
    <col min="1806" max="1806" width="6.21875" style="13" customWidth="1"/>
    <col min="1807" max="1807" width="7.44140625" style="13" customWidth="1"/>
    <col min="1808" max="1808" width="9" style="13" bestFit="1" customWidth="1"/>
    <col min="1809" max="2048" width="9" style="13"/>
    <col min="2049" max="2049" width="5" style="13" customWidth="1"/>
    <col min="2050" max="2050" width="11.21875" style="13" bestFit="1" customWidth="1"/>
    <col min="2051" max="2051" width="4.21875" style="13" bestFit="1" customWidth="1"/>
    <col min="2052" max="2052" width="5.21875" style="13" bestFit="1" customWidth="1"/>
    <col min="2053" max="2053" width="4.33203125" style="13" customWidth="1"/>
    <col min="2054" max="2054" width="4.109375" style="13" customWidth="1"/>
    <col min="2055" max="2055" width="7.44140625" style="13" customWidth="1"/>
    <col min="2056" max="2058" width="5.21875" style="13" bestFit="1" customWidth="1"/>
    <col min="2059" max="2059" width="6.44140625" style="13" bestFit="1" customWidth="1"/>
    <col min="2060" max="2060" width="6.21875" style="13" customWidth="1"/>
    <col min="2061" max="2061" width="7.44140625" style="13" customWidth="1"/>
    <col min="2062" max="2062" width="6.21875" style="13" customWidth="1"/>
    <col min="2063" max="2063" width="7.44140625" style="13" customWidth="1"/>
    <col min="2064" max="2064" width="9" style="13" bestFit="1" customWidth="1"/>
    <col min="2065" max="2304" width="9" style="13"/>
    <col min="2305" max="2305" width="5" style="13" customWidth="1"/>
    <col min="2306" max="2306" width="11.21875" style="13" bestFit="1" customWidth="1"/>
    <col min="2307" max="2307" width="4.21875" style="13" bestFit="1" customWidth="1"/>
    <col min="2308" max="2308" width="5.21875" style="13" bestFit="1" customWidth="1"/>
    <col min="2309" max="2309" width="4.33203125" style="13" customWidth="1"/>
    <col min="2310" max="2310" width="4.109375" style="13" customWidth="1"/>
    <col min="2311" max="2311" width="7.44140625" style="13" customWidth="1"/>
    <col min="2312" max="2314" width="5.21875" style="13" bestFit="1" customWidth="1"/>
    <col min="2315" max="2315" width="6.44140625" style="13" bestFit="1" customWidth="1"/>
    <col min="2316" max="2316" width="6.21875" style="13" customWidth="1"/>
    <col min="2317" max="2317" width="7.44140625" style="13" customWidth="1"/>
    <col min="2318" max="2318" width="6.21875" style="13" customWidth="1"/>
    <col min="2319" max="2319" width="7.44140625" style="13" customWidth="1"/>
    <col min="2320" max="2320" width="9" style="13" bestFit="1" customWidth="1"/>
    <col min="2321" max="2560" width="9" style="13"/>
    <col min="2561" max="2561" width="5" style="13" customWidth="1"/>
    <col min="2562" max="2562" width="11.21875" style="13" bestFit="1" customWidth="1"/>
    <col min="2563" max="2563" width="4.21875" style="13" bestFit="1" customWidth="1"/>
    <col min="2564" max="2564" width="5.21875" style="13" bestFit="1" customWidth="1"/>
    <col min="2565" max="2565" width="4.33203125" style="13" customWidth="1"/>
    <col min="2566" max="2566" width="4.109375" style="13" customWidth="1"/>
    <col min="2567" max="2567" width="7.44140625" style="13" customWidth="1"/>
    <col min="2568" max="2570" width="5.21875" style="13" bestFit="1" customWidth="1"/>
    <col min="2571" max="2571" width="6.44140625" style="13" bestFit="1" customWidth="1"/>
    <col min="2572" max="2572" width="6.21875" style="13" customWidth="1"/>
    <col min="2573" max="2573" width="7.44140625" style="13" customWidth="1"/>
    <col min="2574" max="2574" width="6.21875" style="13" customWidth="1"/>
    <col min="2575" max="2575" width="7.44140625" style="13" customWidth="1"/>
    <col min="2576" max="2576" width="9" style="13" bestFit="1" customWidth="1"/>
    <col min="2577" max="2816" width="9" style="13"/>
    <col min="2817" max="2817" width="5" style="13" customWidth="1"/>
    <col min="2818" max="2818" width="11.21875" style="13" bestFit="1" customWidth="1"/>
    <col min="2819" max="2819" width="4.21875" style="13" bestFit="1" customWidth="1"/>
    <col min="2820" max="2820" width="5.21875" style="13" bestFit="1" customWidth="1"/>
    <col min="2821" max="2821" width="4.33203125" style="13" customWidth="1"/>
    <col min="2822" max="2822" width="4.109375" style="13" customWidth="1"/>
    <col min="2823" max="2823" width="7.44140625" style="13" customWidth="1"/>
    <col min="2824" max="2826" width="5.21875" style="13" bestFit="1" customWidth="1"/>
    <col min="2827" max="2827" width="6.44140625" style="13" bestFit="1" customWidth="1"/>
    <col min="2828" max="2828" width="6.21875" style="13" customWidth="1"/>
    <col min="2829" max="2829" width="7.44140625" style="13" customWidth="1"/>
    <col min="2830" max="2830" width="6.21875" style="13" customWidth="1"/>
    <col min="2831" max="2831" width="7.44140625" style="13" customWidth="1"/>
    <col min="2832" max="2832" width="9" style="13" bestFit="1" customWidth="1"/>
    <col min="2833" max="3072" width="9" style="13"/>
    <col min="3073" max="3073" width="5" style="13" customWidth="1"/>
    <col min="3074" max="3074" width="11.21875" style="13" bestFit="1" customWidth="1"/>
    <col min="3075" max="3075" width="4.21875" style="13" bestFit="1" customWidth="1"/>
    <col min="3076" max="3076" width="5.21875" style="13" bestFit="1" customWidth="1"/>
    <col min="3077" max="3077" width="4.33203125" style="13" customWidth="1"/>
    <col min="3078" max="3078" width="4.109375" style="13" customWidth="1"/>
    <col min="3079" max="3079" width="7.44140625" style="13" customWidth="1"/>
    <col min="3080" max="3082" width="5.21875" style="13" bestFit="1" customWidth="1"/>
    <col min="3083" max="3083" width="6.44140625" style="13" bestFit="1" customWidth="1"/>
    <col min="3084" max="3084" width="6.21875" style="13" customWidth="1"/>
    <col min="3085" max="3085" width="7.44140625" style="13" customWidth="1"/>
    <col min="3086" max="3086" width="6.21875" style="13" customWidth="1"/>
    <col min="3087" max="3087" width="7.44140625" style="13" customWidth="1"/>
    <col min="3088" max="3088" width="9" style="13" bestFit="1" customWidth="1"/>
    <col min="3089" max="3328" width="9" style="13"/>
    <col min="3329" max="3329" width="5" style="13" customWidth="1"/>
    <col min="3330" max="3330" width="11.21875" style="13" bestFit="1" customWidth="1"/>
    <col min="3331" max="3331" width="4.21875" style="13" bestFit="1" customWidth="1"/>
    <col min="3332" max="3332" width="5.21875" style="13" bestFit="1" customWidth="1"/>
    <col min="3333" max="3333" width="4.33203125" style="13" customWidth="1"/>
    <col min="3334" max="3334" width="4.109375" style="13" customWidth="1"/>
    <col min="3335" max="3335" width="7.44140625" style="13" customWidth="1"/>
    <col min="3336" max="3338" width="5.21875" style="13" bestFit="1" customWidth="1"/>
    <col min="3339" max="3339" width="6.44140625" style="13" bestFit="1" customWidth="1"/>
    <col min="3340" max="3340" width="6.21875" style="13" customWidth="1"/>
    <col min="3341" max="3341" width="7.44140625" style="13" customWidth="1"/>
    <col min="3342" max="3342" width="6.21875" style="13" customWidth="1"/>
    <col min="3343" max="3343" width="7.44140625" style="13" customWidth="1"/>
    <col min="3344" max="3344" width="9" style="13" bestFit="1" customWidth="1"/>
    <col min="3345" max="3584" width="9" style="13"/>
    <col min="3585" max="3585" width="5" style="13" customWidth="1"/>
    <col min="3586" max="3586" width="11.21875" style="13" bestFit="1" customWidth="1"/>
    <col min="3587" max="3587" width="4.21875" style="13" bestFit="1" customWidth="1"/>
    <col min="3588" max="3588" width="5.21875" style="13" bestFit="1" customWidth="1"/>
    <col min="3589" max="3589" width="4.33203125" style="13" customWidth="1"/>
    <col min="3590" max="3590" width="4.109375" style="13" customWidth="1"/>
    <col min="3591" max="3591" width="7.44140625" style="13" customWidth="1"/>
    <col min="3592" max="3594" width="5.21875" style="13" bestFit="1" customWidth="1"/>
    <col min="3595" max="3595" width="6.44140625" style="13" bestFit="1" customWidth="1"/>
    <col min="3596" max="3596" width="6.21875" style="13" customWidth="1"/>
    <col min="3597" max="3597" width="7.44140625" style="13" customWidth="1"/>
    <col min="3598" max="3598" width="6.21875" style="13" customWidth="1"/>
    <col min="3599" max="3599" width="7.44140625" style="13" customWidth="1"/>
    <col min="3600" max="3600" width="9" style="13" bestFit="1" customWidth="1"/>
    <col min="3601" max="3840" width="9" style="13"/>
    <col min="3841" max="3841" width="5" style="13" customWidth="1"/>
    <col min="3842" max="3842" width="11.21875" style="13" bestFit="1" customWidth="1"/>
    <col min="3843" max="3843" width="4.21875" style="13" bestFit="1" customWidth="1"/>
    <col min="3844" max="3844" width="5.21875" style="13" bestFit="1" customWidth="1"/>
    <col min="3845" max="3845" width="4.33203125" style="13" customWidth="1"/>
    <col min="3846" max="3846" width="4.109375" style="13" customWidth="1"/>
    <col min="3847" max="3847" width="7.44140625" style="13" customWidth="1"/>
    <col min="3848" max="3850" width="5.21875" style="13" bestFit="1" customWidth="1"/>
    <col min="3851" max="3851" width="6.44140625" style="13" bestFit="1" customWidth="1"/>
    <col min="3852" max="3852" width="6.21875" style="13" customWidth="1"/>
    <col min="3853" max="3853" width="7.44140625" style="13" customWidth="1"/>
    <col min="3854" max="3854" width="6.21875" style="13" customWidth="1"/>
    <col min="3855" max="3855" width="7.44140625" style="13" customWidth="1"/>
    <col min="3856" max="3856" width="9" style="13" bestFit="1" customWidth="1"/>
    <col min="3857" max="4096" width="9" style="13"/>
    <col min="4097" max="4097" width="5" style="13" customWidth="1"/>
    <col min="4098" max="4098" width="11.21875" style="13" bestFit="1" customWidth="1"/>
    <col min="4099" max="4099" width="4.21875" style="13" bestFit="1" customWidth="1"/>
    <col min="4100" max="4100" width="5.21875" style="13" bestFit="1" customWidth="1"/>
    <col min="4101" max="4101" width="4.33203125" style="13" customWidth="1"/>
    <col min="4102" max="4102" width="4.109375" style="13" customWidth="1"/>
    <col min="4103" max="4103" width="7.44140625" style="13" customWidth="1"/>
    <col min="4104" max="4106" width="5.21875" style="13" bestFit="1" customWidth="1"/>
    <col min="4107" max="4107" width="6.44140625" style="13" bestFit="1" customWidth="1"/>
    <col min="4108" max="4108" width="6.21875" style="13" customWidth="1"/>
    <col min="4109" max="4109" width="7.44140625" style="13" customWidth="1"/>
    <col min="4110" max="4110" width="6.21875" style="13" customWidth="1"/>
    <col min="4111" max="4111" width="7.44140625" style="13" customWidth="1"/>
    <col min="4112" max="4112" width="9" style="13" bestFit="1" customWidth="1"/>
    <col min="4113" max="4352" width="9" style="13"/>
    <col min="4353" max="4353" width="5" style="13" customWidth="1"/>
    <col min="4354" max="4354" width="11.21875" style="13" bestFit="1" customWidth="1"/>
    <col min="4355" max="4355" width="4.21875" style="13" bestFit="1" customWidth="1"/>
    <col min="4356" max="4356" width="5.21875" style="13" bestFit="1" customWidth="1"/>
    <col min="4357" max="4357" width="4.33203125" style="13" customWidth="1"/>
    <col min="4358" max="4358" width="4.109375" style="13" customWidth="1"/>
    <col min="4359" max="4359" width="7.44140625" style="13" customWidth="1"/>
    <col min="4360" max="4362" width="5.21875" style="13" bestFit="1" customWidth="1"/>
    <col min="4363" max="4363" width="6.44140625" style="13" bestFit="1" customWidth="1"/>
    <col min="4364" max="4364" width="6.21875" style="13" customWidth="1"/>
    <col min="4365" max="4365" width="7.44140625" style="13" customWidth="1"/>
    <col min="4366" max="4366" width="6.21875" style="13" customWidth="1"/>
    <col min="4367" max="4367" width="7.44140625" style="13" customWidth="1"/>
    <col min="4368" max="4368" width="9" style="13" bestFit="1" customWidth="1"/>
    <col min="4369" max="4608" width="9" style="13"/>
    <col min="4609" max="4609" width="5" style="13" customWidth="1"/>
    <col min="4610" max="4610" width="11.21875" style="13" bestFit="1" customWidth="1"/>
    <col min="4611" max="4611" width="4.21875" style="13" bestFit="1" customWidth="1"/>
    <col min="4612" max="4612" width="5.21875" style="13" bestFit="1" customWidth="1"/>
    <col min="4613" max="4613" width="4.33203125" style="13" customWidth="1"/>
    <col min="4614" max="4614" width="4.109375" style="13" customWidth="1"/>
    <col min="4615" max="4615" width="7.44140625" style="13" customWidth="1"/>
    <col min="4616" max="4618" width="5.21875" style="13" bestFit="1" customWidth="1"/>
    <col min="4619" max="4619" width="6.44140625" style="13" bestFit="1" customWidth="1"/>
    <col min="4620" max="4620" width="6.21875" style="13" customWidth="1"/>
    <col min="4621" max="4621" width="7.44140625" style="13" customWidth="1"/>
    <col min="4622" max="4622" width="6.21875" style="13" customWidth="1"/>
    <col min="4623" max="4623" width="7.44140625" style="13" customWidth="1"/>
    <col min="4624" max="4624" width="9" style="13" bestFit="1" customWidth="1"/>
    <col min="4625" max="4864" width="9" style="13"/>
    <col min="4865" max="4865" width="5" style="13" customWidth="1"/>
    <col min="4866" max="4866" width="11.21875" style="13" bestFit="1" customWidth="1"/>
    <col min="4867" max="4867" width="4.21875" style="13" bestFit="1" customWidth="1"/>
    <col min="4868" max="4868" width="5.21875" style="13" bestFit="1" customWidth="1"/>
    <col min="4869" max="4869" width="4.33203125" style="13" customWidth="1"/>
    <col min="4870" max="4870" width="4.109375" style="13" customWidth="1"/>
    <col min="4871" max="4871" width="7.44140625" style="13" customWidth="1"/>
    <col min="4872" max="4874" width="5.21875" style="13" bestFit="1" customWidth="1"/>
    <col min="4875" max="4875" width="6.44140625" style="13" bestFit="1" customWidth="1"/>
    <col min="4876" max="4876" width="6.21875" style="13" customWidth="1"/>
    <col min="4877" max="4877" width="7.44140625" style="13" customWidth="1"/>
    <col min="4878" max="4878" width="6.21875" style="13" customWidth="1"/>
    <col min="4879" max="4879" width="7.44140625" style="13" customWidth="1"/>
    <col min="4880" max="4880" width="9" style="13" bestFit="1" customWidth="1"/>
    <col min="4881" max="5120" width="9" style="13"/>
    <col min="5121" max="5121" width="5" style="13" customWidth="1"/>
    <col min="5122" max="5122" width="11.21875" style="13" bestFit="1" customWidth="1"/>
    <col min="5123" max="5123" width="4.21875" style="13" bestFit="1" customWidth="1"/>
    <col min="5124" max="5124" width="5.21875" style="13" bestFit="1" customWidth="1"/>
    <col min="5125" max="5125" width="4.33203125" style="13" customWidth="1"/>
    <col min="5126" max="5126" width="4.109375" style="13" customWidth="1"/>
    <col min="5127" max="5127" width="7.44140625" style="13" customWidth="1"/>
    <col min="5128" max="5130" width="5.21875" style="13" bestFit="1" customWidth="1"/>
    <col min="5131" max="5131" width="6.44140625" style="13" bestFit="1" customWidth="1"/>
    <col min="5132" max="5132" width="6.21875" style="13" customWidth="1"/>
    <col min="5133" max="5133" width="7.44140625" style="13" customWidth="1"/>
    <col min="5134" max="5134" width="6.21875" style="13" customWidth="1"/>
    <col min="5135" max="5135" width="7.44140625" style="13" customWidth="1"/>
    <col min="5136" max="5136" width="9" style="13" bestFit="1" customWidth="1"/>
    <col min="5137" max="5376" width="9" style="13"/>
    <col min="5377" max="5377" width="5" style="13" customWidth="1"/>
    <col min="5378" max="5378" width="11.21875" style="13" bestFit="1" customWidth="1"/>
    <col min="5379" max="5379" width="4.21875" style="13" bestFit="1" customWidth="1"/>
    <col min="5380" max="5380" width="5.21875" style="13" bestFit="1" customWidth="1"/>
    <col min="5381" max="5381" width="4.33203125" style="13" customWidth="1"/>
    <col min="5382" max="5382" width="4.109375" style="13" customWidth="1"/>
    <col min="5383" max="5383" width="7.44140625" style="13" customWidth="1"/>
    <col min="5384" max="5386" width="5.21875" style="13" bestFit="1" customWidth="1"/>
    <col min="5387" max="5387" width="6.44140625" style="13" bestFit="1" customWidth="1"/>
    <col min="5388" max="5388" width="6.21875" style="13" customWidth="1"/>
    <col min="5389" max="5389" width="7.44140625" style="13" customWidth="1"/>
    <col min="5390" max="5390" width="6.21875" style="13" customWidth="1"/>
    <col min="5391" max="5391" width="7.44140625" style="13" customWidth="1"/>
    <col min="5392" max="5392" width="9" style="13" bestFit="1" customWidth="1"/>
    <col min="5393" max="5632" width="9" style="13"/>
    <col min="5633" max="5633" width="5" style="13" customWidth="1"/>
    <col min="5634" max="5634" width="11.21875" style="13" bestFit="1" customWidth="1"/>
    <col min="5635" max="5635" width="4.21875" style="13" bestFit="1" customWidth="1"/>
    <col min="5636" max="5636" width="5.21875" style="13" bestFit="1" customWidth="1"/>
    <col min="5637" max="5637" width="4.33203125" style="13" customWidth="1"/>
    <col min="5638" max="5638" width="4.109375" style="13" customWidth="1"/>
    <col min="5639" max="5639" width="7.44140625" style="13" customWidth="1"/>
    <col min="5640" max="5642" width="5.21875" style="13" bestFit="1" customWidth="1"/>
    <col min="5643" max="5643" width="6.44140625" style="13" bestFit="1" customWidth="1"/>
    <col min="5644" max="5644" width="6.21875" style="13" customWidth="1"/>
    <col min="5645" max="5645" width="7.44140625" style="13" customWidth="1"/>
    <col min="5646" max="5646" width="6.21875" style="13" customWidth="1"/>
    <col min="5647" max="5647" width="7.44140625" style="13" customWidth="1"/>
    <col min="5648" max="5648" width="9" style="13" bestFit="1" customWidth="1"/>
    <col min="5649" max="5888" width="9" style="13"/>
    <col min="5889" max="5889" width="5" style="13" customWidth="1"/>
    <col min="5890" max="5890" width="11.21875" style="13" bestFit="1" customWidth="1"/>
    <col min="5891" max="5891" width="4.21875" style="13" bestFit="1" customWidth="1"/>
    <col min="5892" max="5892" width="5.21875" style="13" bestFit="1" customWidth="1"/>
    <col min="5893" max="5893" width="4.33203125" style="13" customWidth="1"/>
    <col min="5894" max="5894" width="4.109375" style="13" customWidth="1"/>
    <col min="5895" max="5895" width="7.44140625" style="13" customWidth="1"/>
    <col min="5896" max="5898" width="5.21875" style="13" bestFit="1" customWidth="1"/>
    <col min="5899" max="5899" width="6.44140625" style="13" bestFit="1" customWidth="1"/>
    <col min="5900" max="5900" width="6.21875" style="13" customWidth="1"/>
    <col min="5901" max="5901" width="7.44140625" style="13" customWidth="1"/>
    <col min="5902" max="5902" width="6.21875" style="13" customWidth="1"/>
    <col min="5903" max="5903" width="7.44140625" style="13" customWidth="1"/>
    <col min="5904" max="5904" width="9" style="13" bestFit="1" customWidth="1"/>
    <col min="5905" max="6144" width="9" style="13"/>
    <col min="6145" max="6145" width="5" style="13" customWidth="1"/>
    <col min="6146" max="6146" width="11.21875" style="13" bestFit="1" customWidth="1"/>
    <col min="6147" max="6147" width="4.21875" style="13" bestFit="1" customWidth="1"/>
    <col min="6148" max="6148" width="5.21875" style="13" bestFit="1" customWidth="1"/>
    <col min="6149" max="6149" width="4.33203125" style="13" customWidth="1"/>
    <col min="6150" max="6150" width="4.109375" style="13" customWidth="1"/>
    <col min="6151" max="6151" width="7.44140625" style="13" customWidth="1"/>
    <col min="6152" max="6154" width="5.21875" style="13" bestFit="1" customWidth="1"/>
    <col min="6155" max="6155" width="6.44140625" style="13" bestFit="1" customWidth="1"/>
    <col min="6156" max="6156" width="6.21875" style="13" customWidth="1"/>
    <col min="6157" max="6157" width="7.44140625" style="13" customWidth="1"/>
    <col min="6158" max="6158" width="6.21875" style="13" customWidth="1"/>
    <col min="6159" max="6159" width="7.44140625" style="13" customWidth="1"/>
    <col min="6160" max="6160" width="9" style="13" bestFit="1" customWidth="1"/>
    <col min="6161" max="6400" width="9" style="13"/>
    <col min="6401" max="6401" width="5" style="13" customWidth="1"/>
    <col min="6402" max="6402" width="11.21875" style="13" bestFit="1" customWidth="1"/>
    <col min="6403" max="6403" width="4.21875" style="13" bestFit="1" customWidth="1"/>
    <col min="6404" max="6404" width="5.21875" style="13" bestFit="1" customWidth="1"/>
    <col min="6405" max="6405" width="4.33203125" style="13" customWidth="1"/>
    <col min="6406" max="6406" width="4.109375" style="13" customWidth="1"/>
    <col min="6407" max="6407" width="7.44140625" style="13" customWidth="1"/>
    <col min="6408" max="6410" width="5.21875" style="13" bestFit="1" customWidth="1"/>
    <col min="6411" max="6411" width="6.44140625" style="13" bestFit="1" customWidth="1"/>
    <col min="6412" max="6412" width="6.21875" style="13" customWidth="1"/>
    <col min="6413" max="6413" width="7.44140625" style="13" customWidth="1"/>
    <col min="6414" max="6414" width="6.21875" style="13" customWidth="1"/>
    <col min="6415" max="6415" width="7.44140625" style="13" customWidth="1"/>
    <col min="6416" max="6416" width="9" style="13" bestFit="1" customWidth="1"/>
    <col min="6417" max="6656" width="9" style="13"/>
    <col min="6657" max="6657" width="5" style="13" customWidth="1"/>
    <col min="6658" max="6658" width="11.21875" style="13" bestFit="1" customWidth="1"/>
    <col min="6659" max="6659" width="4.21875" style="13" bestFit="1" customWidth="1"/>
    <col min="6660" max="6660" width="5.21875" style="13" bestFit="1" customWidth="1"/>
    <col min="6661" max="6661" width="4.33203125" style="13" customWidth="1"/>
    <col min="6662" max="6662" width="4.109375" style="13" customWidth="1"/>
    <col min="6663" max="6663" width="7.44140625" style="13" customWidth="1"/>
    <col min="6664" max="6666" width="5.21875" style="13" bestFit="1" customWidth="1"/>
    <col min="6667" max="6667" width="6.44140625" style="13" bestFit="1" customWidth="1"/>
    <col min="6668" max="6668" width="6.21875" style="13" customWidth="1"/>
    <col min="6669" max="6669" width="7.44140625" style="13" customWidth="1"/>
    <col min="6670" max="6670" width="6.21875" style="13" customWidth="1"/>
    <col min="6671" max="6671" width="7.44140625" style="13" customWidth="1"/>
    <col min="6672" max="6672" width="9" style="13" bestFit="1" customWidth="1"/>
    <col min="6673" max="6912" width="9" style="13"/>
    <col min="6913" max="6913" width="5" style="13" customWidth="1"/>
    <col min="6914" max="6914" width="11.21875" style="13" bestFit="1" customWidth="1"/>
    <col min="6915" max="6915" width="4.21875" style="13" bestFit="1" customWidth="1"/>
    <col min="6916" max="6916" width="5.21875" style="13" bestFit="1" customWidth="1"/>
    <col min="6917" max="6917" width="4.33203125" style="13" customWidth="1"/>
    <col min="6918" max="6918" width="4.109375" style="13" customWidth="1"/>
    <col min="6919" max="6919" width="7.44140625" style="13" customWidth="1"/>
    <col min="6920" max="6922" width="5.21875" style="13" bestFit="1" customWidth="1"/>
    <col min="6923" max="6923" width="6.44140625" style="13" bestFit="1" customWidth="1"/>
    <col min="6924" max="6924" width="6.21875" style="13" customWidth="1"/>
    <col min="6925" max="6925" width="7.44140625" style="13" customWidth="1"/>
    <col min="6926" max="6926" width="6.21875" style="13" customWidth="1"/>
    <col min="6927" max="6927" width="7.44140625" style="13" customWidth="1"/>
    <col min="6928" max="6928" width="9" style="13" bestFit="1" customWidth="1"/>
    <col min="6929" max="7168" width="9" style="13"/>
    <col min="7169" max="7169" width="5" style="13" customWidth="1"/>
    <col min="7170" max="7170" width="11.21875" style="13" bestFit="1" customWidth="1"/>
    <col min="7171" max="7171" width="4.21875" style="13" bestFit="1" customWidth="1"/>
    <col min="7172" max="7172" width="5.21875" style="13" bestFit="1" customWidth="1"/>
    <col min="7173" max="7173" width="4.33203125" style="13" customWidth="1"/>
    <col min="7174" max="7174" width="4.109375" style="13" customWidth="1"/>
    <col min="7175" max="7175" width="7.44140625" style="13" customWidth="1"/>
    <col min="7176" max="7178" width="5.21875" style="13" bestFit="1" customWidth="1"/>
    <col min="7179" max="7179" width="6.44140625" style="13" bestFit="1" customWidth="1"/>
    <col min="7180" max="7180" width="6.21875" style="13" customWidth="1"/>
    <col min="7181" max="7181" width="7.44140625" style="13" customWidth="1"/>
    <col min="7182" max="7182" width="6.21875" style="13" customWidth="1"/>
    <col min="7183" max="7183" width="7.44140625" style="13" customWidth="1"/>
    <col min="7184" max="7184" width="9" style="13" bestFit="1" customWidth="1"/>
    <col min="7185" max="7424" width="9" style="13"/>
    <col min="7425" max="7425" width="5" style="13" customWidth="1"/>
    <col min="7426" max="7426" width="11.21875" style="13" bestFit="1" customWidth="1"/>
    <col min="7427" max="7427" width="4.21875" style="13" bestFit="1" customWidth="1"/>
    <col min="7428" max="7428" width="5.21875" style="13" bestFit="1" customWidth="1"/>
    <col min="7429" max="7429" width="4.33203125" style="13" customWidth="1"/>
    <col min="7430" max="7430" width="4.109375" style="13" customWidth="1"/>
    <col min="7431" max="7431" width="7.44140625" style="13" customWidth="1"/>
    <col min="7432" max="7434" width="5.21875" style="13" bestFit="1" customWidth="1"/>
    <col min="7435" max="7435" width="6.44140625" style="13" bestFit="1" customWidth="1"/>
    <col min="7436" max="7436" width="6.21875" style="13" customWidth="1"/>
    <col min="7437" max="7437" width="7.44140625" style="13" customWidth="1"/>
    <col min="7438" max="7438" width="6.21875" style="13" customWidth="1"/>
    <col min="7439" max="7439" width="7.44140625" style="13" customWidth="1"/>
    <col min="7440" max="7440" width="9" style="13" bestFit="1" customWidth="1"/>
    <col min="7441" max="7680" width="9" style="13"/>
    <col min="7681" max="7681" width="5" style="13" customWidth="1"/>
    <col min="7682" max="7682" width="11.21875" style="13" bestFit="1" customWidth="1"/>
    <col min="7683" max="7683" width="4.21875" style="13" bestFit="1" customWidth="1"/>
    <col min="7684" max="7684" width="5.21875" style="13" bestFit="1" customWidth="1"/>
    <col min="7685" max="7685" width="4.33203125" style="13" customWidth="1"/>
    <col min="7686" max="7686" width="4.109375" style="13" customWidth="1"/>
    <col min="7687" max="7687" width="7.44140625" style="13" customWidth="1"/>
    <col min="7688" max="7690" width="5.21875" style="13" bestFit="1" customWidth="1"/>
    <col min="7691" max="7691" width="6.44140625" style="13" bestFit="1" customWidth="1"/>
    <col min="7692" max="7692" width="6.21875" style="13" customWidth="1"/>
    <col min="7693" max="7693" width="7.44140625" style="13" customWidth="1"/>
    <col min="7694" max="7694" width="6.21875" style="13" customWidth="1"/>
    <col min="7695" max="7695" width="7.44140625" style="13" customWidth="1"/>
    <col min="7696" max="7696" width="9" style="13" bestFit="1" customWidth="1"/>
    <col min="7697" max="7936" width="9" style="13"/>
    <col min="7937" max="7937" width="5" style="13" customWidth="1"/>
    <col min="7938" max="7938" width="11.21875" style="13" bestFit="1" customWidth="1"/>
    <col min="7939" max="7939" width="4.21875" style="13" bestFit="1" customWidth="1"/>
    <col min="7940" max="7940" width="5.21875" style="13" bestFit="1" customWidth="1"/>
    <col min="7941" max="7941" width="4.33203125" style="13" customWidth="1"/>
    <col min="7942" max="7942" width="4.109375" style="13" customWidth="1"/>
    <col min="7943" max="7943" width="7.44140625" style="13" customWidth="1"/>
    <col min="7944" max="7946" width="5.21875" style="13" bestFit="1" customWidth="1"/>
    <col min="7947" max="7947" width="6.44140625" style="13" bestFit="1" customWidth="1"/>
    <col min="7948" max="7948" width="6.21875" style="13" customWidth="1"/>
    <col min="7949" max="7949" width="7.44140625" style="13" customWidth="1"/>
    <col min="7950" max="7950" width="6.21875" style="13" customWidth="1"/>
    <col min="7951" max="7951" width="7.44140625" style="13" customWidth="1"/>
    <col min="7952" max="7952" width="9" style="13" bestFit="1" customWidth="1"/>
    <col min="7953" max="8192" width="9" style="13"/>
    <col min="8193" max="8193" width="5" style="13" customWidth="1"/>
    <col min="8194" max="8194" width="11.21875" style="13" bestFit="1" customWidth="1"/>
    <col min="8195" max="8195" width="4.21875" style="13" bestFit="1" customWidth="1"/>
    <col min="8196" max="8196" width="5.21875" style="13" bestFit="1" customWidth="1"/>
    <col min="8197" max="8197" width="4.33203125" style="13" customWidth="1"/>
    <col min="8198" max="8198" width="4.109375" style="13" customWidth="1"/>
    <col min="8199" max="8199" width="7.44140625" style="13" customWidth="1"/>
    <col min="8200" max="8202" width="5.21875" style="13" bestFit="1" customWidth="1"/>
    <col min="8203" max="8203" width="6.44140625" style="13" bestFit="1" customWidth="1"/>
    <col min="8204" max="8204" width="6.21875" style="13" customWidth="1"/>
    <col min="8205" max="8205" width="7.44140625" style="13" customWidth="1"/>
    <col min="8206" max="8206" width="6.21875" style="13" customWidth="1"/>
    <col min="8207" max="8207" width="7.44140625" style="13" customWidth="1"/>
    <col min="8208" max="8208" width="9" style="13" bestFit="1" customWidth="1"/>
    <col min="8209" max="8448" width="9" style="13"/>
    <col min="8449" max="8449" width="5" style="13" customWidth="1"/>
    <col min="8450" max="8450" width="11.21875" style="13" bestFit="1" customWidth="1"/>
    <col min="8451" max="8451" width="4.21875" style="13" bestFit="1" customWidth="1"/>
    <col min="8452" max="8452" width="5.21875" style="13" bestFit="1" customWidth="1"/>
    <col min="8453" max="8453" width="4.33203125" style="13" customWidth="1"/>
    <col min="8454" max="8454" width="4.109375" style="13" customWidth="1"/>
    <col min="8455" max="8455" width="7.44140625" style="13" customWidth="1"/>
    <col min="8456" max="8458" width="5.21875" style="13" bestFit="1" customWidth="1"/>
    <col min="8459" max="8459" width="6.44140625" style="13" bestFit="1" customWidth="1"/>
    <col min="8460" max="8460" width="6.21875" style="13" customWidth="1"/>
    <col min="8461" max="8461" width="7.44140625" style="13" customWidth="1"/>
    <col min="8462" max="8462" width="6.21875" style="13" customWidth="1"/>
    <col min="8463" max="8463" width="7.44140625" style="13" customWidth="1"/>
    <col min="8464" max="8464" width="9" style="13" bestFit="1" customWidth="1"/>
    <col min="8465" max="8704" width="9" style="13"/>
    <col min="8705" max="8705" width="5" style="13" customWidth="1"/>
    <col min="8706" max="8706" width="11.21875" style="13" bestFit="1" customWidth="1"/>
    <col min="8707" max="8707" width="4.21875" style="13" bestFit="1" customWidth="1"/>
    <col min="8708" max="8708" width="5.21875" style="13" bestFit="1" customWidth="1"/>
    <col min="8709" max="8709" width="4.33203125" style="13" customWidth="1"/>
    <col min="8710" max="8710" width="4.109375" style="13" customWidth="1"/>
    <col min="8711" max="8711" width="7.44140625" style="13" customWidth="1"/>
    <col min="8712" max="8714" width="5.21875" style="13" bestFit="1" customWidth="1"/>
    <col min="8715" max="8715" width="6.44140625" style="13" bestFit="1" customWidth="1"/>
    <col min="8716" max="8716" width="6.21875" style="13" customWidth="1"/>
    <col min="8717" max="8717" width="7.44140625" style="13" customWidth="1"/>
    <col min="8718" max="8718" width="6.21875" style="13" customWidth="1"/>
    <col min="8719" max="8719" width="7.44140625" style="13" customWidth="1"/>
    <col min="8720" max="8720" width="9" style="13" bestFit="1" customWidth="1"/>
    <col min="8721" max="8960" width="9" style="13"/>
    <col min="8961" max="8961" width="5" style="13" customWidth="1"/>
    <col min="8962" max="8962" width="11.21875" style="13" bestFit="1" customWidth="1"/>
    <col min="8963" max="8963" width="4.21875" style="13" bestFit="1" customWidth="1"/>
    <col min="8964" max="8964" width="5.21875" style="13" bestFit="1" customWidth="1"/>
    <col min="8965" max="8965" width="4.33203125" style="13" customWidth="1"/>
    <col min="8966" max="8966" width="4.109375" style="13" customWidth="1"/>
    <col min="8967" max="8967" width="7.44140625" style="13" customWidth="1"/>
    <col min="8968" max="8970" width="5.21875" style="13" bestFit="1" customWidth="1"/>
    <col min="8971" max="8971" width="6.44140625" style="13" bestFit="1" customWidth="1"/>
    <col min="8972" max="8972" width="6.21875" style="13" customWidth="1"/>
    <col min="8973" max="8973" width="7.44140625" style="13" customWidth="1"/>
    <col min="8974" max="8974" width="6.21875" style="13" customWidth="1"/>
    <col min="8975" max="8975" width="7.44140625" style="13" customWidth="1"/>
    <col min="8976" max="8976" width="9" style="13" bestFit="1" customWidth="1"/>
    <col min="8977" max="9216" width="9" style="13"/>
    <col min="9217" max="9217" width="5" style="13" customWidth="1"/>
    <col min="9218" max="9218" width="11.21875" style="13" bestFit="1" customWidth="1"/>
    <col min="9219" max="9219" width="4.21875" style="13" bestFit="1" customWidth="1"/>
    <col min="9220" max="9220" width="5.21875" style="13" bestFit="1" customWidth="1"/>
    <col min="9221" max="9221" width="4.33203125" style="13" customWidth="1"/>
    <col min="9222" max="9222" width="4.109375" style="13" customWidth="1"/>
    <col min="9223" max="9223" width="7.44140625" style="13" customWidth="1"/>
    <col min="9224" max="9226" width="5.21875" style="13" bestFit="1" customWidth="1"/>
    <col min="9227" max="9227" width="6.44140625" style="13" bestFit="1" customWidth="1"/>
    <col min="9228" max="9228" width="6.21875" style="13" customWidth="1"/>
    <col min="9229" max="9229" width="7.44140625" style="13" customWidth="1"/>
    <col min="9230" max="9230" width="6.21875" style="13" customWidth="1"/>
    <col min="9231" max="9231" width="7.44140625" style="13" customWidth="1"/>
    <col min="9232" max="9232" width="9" style="13" bestFit="1" customWidth="1"/>
    <col min="9233" max="9472" width="9" style="13"/>
    <col min="9473" max="9473" width="5" style="13" customWidth="1"/>
    <col min="9474" max="9474" width="11.21875" style="13" bestFit="1" customWidth="1"/>
    <col min="9475" max="9475" width="4.21875" style="13" bestFit="1" customWidth="1"/>
    <col min="9476" max="9476" width="5.21875" style="13" bestFit="1" customWidth="1"/>
    <col min="9477" max="9477" width="4.33203125" style="13" customWidth="1"/>
    <col min="9478" max="9478" width="4.109375" style="13" customWidth="1"/>
    <col min="9479" max="9479" width="7.44140625" style="13" customWidth="1"/>
    <col min="9480" max="9482" width="5.21875" style="13" bestFit="1" customWidth="1"/>
    <col min="9483" max="9483" width="6.44140625" style="13" bestFit="1" customWidth="1"/>
    <col min="9484" max="9484" width="6.21875" style="13" customWidth="1"/>
    <col min="9485" max="9485" width="7.44140625" style="13" customWidth="1"/>
    <col min="9486" max="9486" width="6.21875" style="13" customWidth="1"/>
    <col min="9487" max="9487" width="7.44140625" style="13" customWidth="1"/>
    <col min="9488" max="9488" width="9" style="13" bestFit="1" customWidth="1"/>
    <col min="9489" max="9728" width="9" style="13"/>
    <col min="9729" max="9729" width="5" style="13" customWidth="1"/>
    <col min="9730" max="9730" width="11.21875" style="13" bestFit="1" customWidth="1"/>
    <col min="9731" max="9731" width="4.21875" style="13" bestFit="1" customWidth="1"/>
    <col min="9732" max="9732" width="5.21875" style="13" bestFit="1" customWidth="1"/>
    <col min="9733" max="9733" width="4.33203125" style="13" customWidth="1"/>
    <col min="9734" max="9734" width="4.109375" style="13" customWidth="1"/>
    <col min="9735" max="9735" width="7.44140625" style="13" customWidth="1"/>
    <col min="9736" max="9738" width="5.21875" style="13" bestFit="1" customWidth="1"/>
    <col min="9739" max="9739" width="6.44140625" style="13" bestFit="1" customWidth="1"/>
    <col min="9740" max="9740" width="6.21875" style="13" customWidth="1"/>
    <col min="9741" max="9741" width="7.44140625" style="13" customWidth="1"/>
    <col min="9742" max="9742" width="6.21875" style="13" customWidth="1"/>
    <col min="9743" max="9743" width="7.44140625" style="13" customWidth="1"/>
    <col min="9744" max="9744" width="9" style="13" bestFit="1" customWidth="1"/>
    <col min="9745" max="9984" width="9" style="13"/>
    <col min="9985" max="9985" width="5" style="13" customWidth="1"/>
    <col min="9986" max="9986" width="11.21875" style="13" bestFit="1" customWidth="1"/>
    <col min="9987" max="9987" width="4.21875" style="13" bestFit="1" customWidth="1"/>
    <col min="9988" max="9988" width="5.21875" style="13" bestFit="1" customWidth="1"/>
    <col min="9989" max="9989" width="4.33203125" style="13" customWidth="1"/>
    <col min="9990" max="9990" width="4.109375" style="13" customWidth="1"/>
    <col min="9991" max="9991" width="7.44140625" style="13" customWidth="1"/>
    <col min="9992" max="9994" width="5.21875" style="13" bestFit="1" customWidth="1"/>
    <col min="9995" max="9995" width="6.44140625" style="13" bestFit="1" customWidth="1"/>
    <col min="9996" max="9996" width="6.21875" style="13" customWidth="1"/>
    <col min="9997" max="9997" width="7.44140625" style="13" customWidth="1"/>
    <col min="9998" max="9998" width="6.21875" style="13" customWidth="1"/>
    <col min="9999" max="9999" width="7.44140625" style="13" customWidth="1"/>
    <col min="10000" max="10000" width="9" style="13" bestFit="1" customWidth="1"/>
    <col min="10001" max="10240" width="9" style="13"/>
    <col min="10241" max="10241" width="5" style="13" customWidth="1"/>
    <col min="10242" max="10242" width="11.21875" style="13" bestFit="1" customWidth="1"/>
    <col min="10243" max="10243" width="4.21875" style="13" bestFit="1" customWidth="1"/>
    <col min="10244" max="10244" width="5.21875" style="13" bestFit="1" customWidth="1"/>
    <col min="10245" max="10245" width="4.33203125" style="13" customWidth="1"/>
    <col min="10246" max="10246" width="4.109375" style="13" customWidth="1"/>
    <col min="10247" max="10247" width="7.44140625" style="13" customWidth="1"/>
    <col min="10248" max="10250" width="5.21875" style="13" bestFit="1" customWidth="1"/>
    <col min="10251" max="10251" width="6.44140625" style="13" bestFit="1" customWidth="1"/>
    <col min="10252" max="10252" width="6.21875" style="13" customWidth="1"/>
    <col min="10253" max="10253" width="7.44140625" style="13" customWidth="1"/>
    <col min="10254" max="10254" width="6.21875" style="13" customWidth="1"/>
    <col min="10255" max="10255" width="7.44140625" style="13" customWidth="1"/>
    <col min="10256" max="10256" width="9" style="13" bestFit="1" customWidth="1"/>
    <col min="10257" max="10496" width="9" style="13"/>
    <col min="10497" max="10497" width="5" style="13" customWidth="1"/>
    <col min="10498" max="10498" width="11.21875" style="13" bestFit="1" customWidth="1"/>
    <col min="10499" max="10499" width="4.21875" style="13" bestFit="1" customWidth="1"/>
    <col min="10500" max="10500" width="5.21875" style="13" bestFit="1" customWidth="1"/>
    <col min="10501" max="10501" width="4.33203125" style="13" customWidth="1"/>
    <col min="10502" max="10502" width="4.109375" style="13" customWidth="1"/>
    <col min="10503" max="10503" width="7.44140625" style="13" customWidth="1"/>
    <col min="10504" max="10506" width="5.21875" style="13" bestFit="1" customWidth="1"/>
    <col min="10507" max="10507" width="6.44140625" style="13" bestFit="1" customWidth="1"/>
    <col min="10508" max="10508" width="6.21875" style="13" customWidth="1"/>
    <col min="10509" max="10509" width="7.44140625" style="13" customWidth="1"/>
    <col min="10510" max="10510" width="6.21875" style="13" customWidth="1"/>
    <col min="10511" max="10511" width="7.44140625" style="13" customWidth="1"/>
    <col min="10512" max="10512" width="9" style="13" bestFit="1" customWidth="1"/>
    <col min="10513" max="10752" width="9" style="13"/>
    <col min="10753" max="10753" width="5" style="13" customWidth="1"/>
    <col min="10754" max="10754" width="11.21875" style="13" bestFit="1" customWidth="1"/>
    <col min="10755" max="10755" width="4.21875" style="13" bestFit="1" customWidth="1"/>
    <col min="10756" max="10756" width="5.21875" style="13" bestFit="1" customWidth="1"/>
    <col min="10757" max="10757" width="4.33203125" style="13" customWidth="1"/>
    <col min="10758" max="10758" width="4.109375" style="13" customWidth="1"/>
    <col min="10759" max="10759" width="7.44140625" style="13" customWidth="1"/>
    <col min="10760" max="10762" width="5.21875" style="13" bestFit="1" customWidth="1"/>
    <col min="10763" max="10763" width="6.44140625" style="13" bestFit="1" customWidth="1"/>
    <col min="10764" max="10764" width="6.21875" style="13" customWidth="1"/>
    <col min="10765" max="10765" width="7.44140625" style="13" customWidth="1"/>
    <col min="10766" max="10766" width="6.21875" style="13" customWidth="1"/>
    <col min="10767" max="10767" width="7.44140625" style="13" customWidth="1"/>
    <col min="10768" max="10768" width="9" style="13" bestFit="1" customWidth="1"/>
    <col min="10769" max="11008" width="9" style="13"/>
    <col min="11009" max="11009" width="5" style="13" customWidth="1"/>
    <col min="11010" max="11010" width="11.21875" style="13" bestFit="1" customWidth="1"/>
    <col min="11011" max="11011" width="4.21875" style="13" bestFit="1" customWidth="1"/>
    <col min="11012" max="11012" width="5.21875" style="13" bestFit="1" customWidth="1"/>
    <col min="11013" max="11013" width="4.33203125" style="13" customWidth="1"/>
    <col min="11014" max="11014" width="4.109375" style="13" customWidth="1"/>
    <col min="11015" max="11015" width="7.44140625" style="13" customWidth="1"/>
    <col min="11016" max="11018" width="5.21875" style="13" bestFit="1" customWidth="1"/>
    <col min="11019" max="11019" width="6.44140625" style="13" bestFit="1" customWidth="1"/>
    <col min="11020" max="11020" width="6.21875" style="13" customWidth="1"/>
    <col min="11021" max="11021" width="7.44140625" style="13" customWidth="1"/>
    <col min="11022" max="11022" width="6.21875" style="13" customWidth="1"/>
    <col min="11023" max="11023" width="7.44140625" style="13" customWidth="1"/>
    <col min="11024" max="11024" width="9" style="13" bestFit="1" customWidth="1"/>
    <col min="11025" max="11264" width="9" style="13"/>
    <col min="11265" max="11265" width="5" style="13" customWidth="1"/>
    <col min="11266" max="11266" width="11.21875" style="13" bestFit="1" customWidth="1"/>
    <col min="11267" max="11267" width="4.21875" style="13" bestFit="1" customWidth="1"/>
    <col min="11268" max="11268" width="5.21875" style="13" bestFit="1" customWidth="1"/>
    <col min="11269" max="11269" width="4.33203125" style="13" customWidth="1"/>
    <col min="11270" max="11270" width="4.109375" style="13" customWidth="1"/>
    <col min="11271" max="11271" width="7.44140625" style="13" customWidth="1"/>
    <col min="11272" max="11274" width="5.21875" style="13" bestFit="1" customWidth="1"/>
    <col min="11275" max="11275" width="6.44140625" style="13" bestFit="1" customWidth="1"/>
    <col min="11276" max="11276" width="6.21875" style="13" customWidth="1"/>
    <col min="11277" max="11277" width="7.44140625" style="13" customWidth="1"/>
    <col min="11278" max="11278" width="6.21875" style="13" customWidth="1"/>
    <col min="11279" max="11279" width="7.44140625" style="13" customWidth="1"/>
    <col min="11280" max="11280" width="9" style="13" bestFit="1" customWidth="1"/>
    <col min="11281" max="11520" width="9" style="13"/>
    <col min="11521" max="11521" width="5" style="13" customWidth="1"/>
    <col min="11522" max="11522" width="11.21875" style="13" bestFit="1" customWidth="1"/>
    <col min="11523" max="11523" width="4.21875" style="13" bestFit="1" customWidth="1"/>
    <col min="11524" max="11524" width="5.21875" style="13" bestFit="1" customWidth="1"/>
    <col min="11525" max="11525" width="4.33203125" style="13" customWidth="1"/>
    <col min="11526" max="11526" width="4.109375" style="13" customWidth="1"/>
    <col min="11527" max="11527" width="7.44140625" style="13" customWidth="1"/>
    <col min="11528" max="11530" width="5.21875" style="13" bestFit="1" customWidth="1"/>
    <col min="11531" max="11531" width="6.44140625" style="13" bestFit="1" customWidth="1"/>
    <col min="11532" max="11532" width="6.21875" style="13" customWidth="1"/>
    <col min="11533" max="11533" width="7.44140625" style="13" customWidth="1"/>
    <col min="11534" max="11534" width="6.21875" style="13" customWidth="1"/>
    <col min="11535" max="11535" width="7.44140625" style="13" customWidth="1"/>
    <col min="11536" max="11536" width="9" style="13" bestFit="1" customWidth="1"/>
    <col min="11537" max="11776" width="9" style="13"/>
    <col min="11777" max="11777" width="5" style="13" customWidth="1"/>
    <col min="11778" max="11778" width="11.21875" style="13" bestFit="1" customWidth="1"/>
    <col min="11779" max="11779" width="4.21875" style="13" bestFit="1" customWidth="1"/>
    <col min="11780" max="11780" width="5.21875" style="13" bestFit="1" customWidth="1"/>
    <col min="11781" max="11781" width="4.33203125" style="13" customWidth="1"/>
    <col min="11782" max="11782" width="4.109375" style="13" customWidth="1"/>
    <col min="11783" max="11783" width="7.44140625" style="13" customWidth="1"/>
    <col min="11784" max="11786" width="5.21875" style="13" bestFit="1" customWidth="1"/>
    <col min="11787" max="11787" width="6.44140625" style="13" bestFit="1" customWidth="1"/>
    <col min="11788" max="11788" width="6.21875" style="13" customWidth="1"/>
    <col min="11789" max="11789" width="7.44140625" style="13" customWidth="1"/>
    <col min="11790" max="11790" width="6.21875" style="13" customWidth="1"/>
    <col min="11791" max="11791" width="7.44140625" style="13" customWidth="1"/>
    <col min="11792" max="11792" width="9" style="13" bestFit="1" customWidth="1"/>
    <col min="11793" max="12032" width="9" style="13"/>
    <col min="12033" max="12033" width="5" style="13" customWidth="1"/>
    <col min="12034" max="12034" width="11.21875" style="13" bestFit="1" customWidth="1"/>
    <col min="12035" max="12035" width="4.21875" style="13" bestFit="1" customWidth="1"/>
    <col min="12036" max="12036" width="5.21875" style="13" bestFit="1" customWidth="1"/>
    <col min="12037" max="12037" width="4.33203125" style="13" customWidth="1"/>
    <col min="12038" max="12038" width="4.109375" style="13" customWidth="1"/>
    <col min="12039" max="12039" width="7.44140625" style="13" customWidth="1"/>
    <col min="12040" max="12042" width="5.21875" style="13" bestFit="1" customWidth="1"/>
    <col min="12043" max="12043" width="6.44140625" style="13" bestFit="1" customWidth="1"/>
    <col min="12044" max="12044" width="6.21875" style="13" customWidth="1"/>
    <col min="12045" max="12045" width="7.44140625" style="13" customWidth="1"/>
    <col min="12046" max="12046" width="6.21875" style="13" customWidth="1"/>
    <col min="12047" max="12047" width="7.44140625" style="13" customWidth="1"/>
    <col min="12048" max="12048" width="9" style="13" bestFit="1" customWidth="1"/>
    <col min="12049" max="12288" width="9" style="13"/>
    <col min="12289" max="12289" width="5" style="13" customWidth="1"/>
    <col min="12290" max="12290" width="11.21875" style="13" bestFit="1" customWidth="1"/>
    <col min="12291" max="12291" width="4.21875" style="13" bestFit="1" customWidth="1"/>
    <col min="12292" max="12292" width="5.21875" style="13" bestFit="1" customWidth="1"/>
    <col min="12293" max="12293" width="4.33203125" style="13" customWidth="1"/>
    <col min="12294" max="12294" width="4.109375" style="13" customWidth="1"/>
    <col min="12295" max="12295" width="7.44140625" style="13" customWidth="1"/>
    <col min="12296" max="12298" width="5.21875" style="13" bestFit="1" customWidth="1"/>
    <col min="12299" max="12299" width="6.44140625" style="13" bestFit="1" customWidth="1"/>
    <col min="12300" max="12300" width="6.21875" style="13" customWidth="1"/>
    <col min="12301" max="12301" width="7.44140625" style="13" customWidth="1"/>
    <col min="12302" max="12302" width="6.21875" style="13" customWidth="1"/>
    <col min="12303" max="12303" width="7.44140625" style="13" customWidth="1"/>
    <col min="12304" max="12304" width="9" style="13" bestFit="1" customWidth="1"/>
    <col min="12305" max="12544" width="9" style="13"/>
    <col min="12545" max="12545" width="5" style="13" customWidth="1"/>
    <col min="12546" max="12546" width="11.21875" style="13" bestFit="1" customWidth="1"/>
    <col min="12547" max="12547" width="4.21875" style="13" bestFit="1" customWidth="1"/>
    <col min="12548" max="12548" width="5.21875" style="13" bestFit="1" customWidth="1"/>
    <col min="12549" max="12549" width="4.33203125" style="13" customWidth="1"/>
    <col min="12550" max="12550" width="4.109375" style="13" customWidth="1"/>
    <col min="12551" max="12551" width="7.44140625" style="13" customWidth="1"/>
    <col min="12552" max="12554" width="5.21875" style="13" bestFit="1" customWidth="1"/>
    <col min="12555" max="12555" width="6.44140625" style="13" bestFit="1" customWidth="1"/>
    <col min="12556" max="12556" width="6.21875" style="13" customWidth="1"/>
    <col min="12557" max="12557" width="7.44140625" style="13" customWidth="1"/>
    <col min="12558" max="12558" width="6.21875" style="13" customWidth="1"/>
    <col min="12559" max="12559" width="7.44140625" style="13" customWidth="1"/>
    <col min="12560" max="12560" width="9" style="13" bestFit="1" customWidth="1"/>
    <col min="12561" max="12800" width="9" style="13"/>
    <col min="12801" max="12801" width="5" style="13" customWidth="1"/>
    <col min="12802" max="12802" width="11.21875" style="13" bestFit="1" customWidth="1"/>
    <col min="12803" max="12803" width="4.21875" style="13" bestFit="1" customWidth="1"/>
    <col min="12804" max="12804" width="5.21875" style="13" bestFit="1" customWidth="1"/>
    <col min="12805" max="12805" width="4.33203125" style="13" customWidth="1"/>
    <col min="12806" max="12806" width="4.109375" style="13" customWidth="1"/>
    <col min="12807" max="12807" width="7.44140625" style="13" customWidth="1"/>
    <col min="12808" max="12810" width="5.21875" style="13" bestFit="1" customWidth="1"/>
    <col min="12811" max="12811" width="6.44140625" style="13" bestFit="1" customWidth="1"/>
    <col min="12812" max="12812" width="6.21875" style="13" customWidth="1"/>
    <col min="12813" max="12813" width="7.44140625" style="13" customWidth="1"/>
    <col min="12814" max="12814" width="6.21875" style="13" customWidth="1"/>
    <col min="12815" max="12815" width="7.44140625" style="13" customWidth="1"/>
    <col min="12816" max="12816" width="9" style="13" bestFit="1" customWidth="1"/>
    <col min="12817" max="13056" width="9" style="13"/>
    <col min="13057" max="13057" width="5" style="13" customWidth="1"/>
    <col min="13058" max="13058" width="11.21875" style="13" bestFit="1" customWidth="1"/>
    <col min="13059" max="13059" width="4.21875" style="13" bestFit="1" customWidth="1"/>
    <col min="13060" max="13060" width="5.21875" style="13" bestFit="1" customWidth="1"/>
    <col min="13061" max="13061" width="4.33203125" style="13" customWidth="1"/>
    <col min="13062" max="13062" width="4.109375" style="13" customWidth="1"/>
    <col min="13063" max="13063" width="7.44140625" style="13" customWidth="1"/>
    <col min="13064" max="13066" width="5.21875" style="13" bestFit="1" customWidth="1"/>
    <col min="13067" max="13067" width="6.44140625" style="13" bestFit="1" customWidth="1"/>
    <col min="13068" max="13068" width="6.21875" style="13" customWidth="1"/>
    <col min="13069" max="13069" width="7.44140625" style="13" customWidth="1"/>
    <col min="13070" max="13070" width="6.21875" style="13" customWidth="1"/>
    <col min="13071" max="13071" width="7.44140625" style="13" customWidth="1"/>
    <col min="13072" max="13072" width="9" style="13" bestFit="1" customWidth="1"/>
    <col min="13073" max="13312" width="9" style="13"/>
    <col min="13313" max="13313" width="5" style="13" customWidth="1"/>
    <col min="13314" max="13314" width="11.21875" style="13" bestFit="1" customWidth="1"/>
    <col min="13315" max="13315" width="4.21875" style="13" bestFit="1" customWidth="1"/>
    <col min="13316" max="13316" width="5.21875" style="13" bestFit="1" customWidth="1"/>
    <col min="13317" max="13317" width="4.33203125" style="13" customWidth="1"/>
    <col min="13318" max="13318" width="4.109375" style="13" customWidth="1"/>
    <col min="13319" max="13319" width="7.44140625" style="13" customWidth="1"/>
    <col min="13320" max="13322" width="5.21875" style="13" bestFit="1" customWidth="1"/>
    <col min="13323" max="13323" width="6.44140625" style="13" bestFit="1" customWidth="1"/>
    <col min="13324" max="13324" width="6.21875" style="13" customWidth="1"/>
    <col min="13325" max="13325" width="7.44140625" style="13" customWidth="1"/>
    <col min="13326" max="13326" width="6.21875" style="13" customWidth="1"/>
    <col min="13327" max="13327" width="7.44140625" style="13" customWidth="1"/>
    <col min="13328" max="13328" width="9" style="13" bestFit="1" customWidth="1"/>
    <col min="13329" max="13568" width="9" style="13"/>
    <col min="13569" max="13569" width="5" style="13" customWidth="1"/>
    <col min="13570" max="13570" width="11.21875" style="13" bestFit="1" customWidth="1"/>
    <col min="13571" max="13571" width="4.21875" style="13" bestFit="1" customWidth="1"/>
    <col min="13572" max="13572" width="5.21875" style="13" bestFit="1" customWidth="1"/>
    <col min="13573" max="13573" width="4.33203125" style="13" customWidth="1"/>
    <col min="13574" max="13574" width="4.109375" style="13" customWidth="1"/>
    <col min="13575" max="13575" width="7.44140625" style="13" customWidth="1"/>
    <col min="13576" max="13578" width="5.21875" style="13" bestFit="1" customWidth="1"/>
    <col min="13579" max="13579" width="6.44140625" style="13" bestFit="1" customWidth="1"/>
    <col min="13580" max="13580" width="6.21875" style="13" customWidth="1"/>
    <col min="13581" max="13581" width="7.44140625" style="13" customWidth="1"/>
    <col min="13582" max="13582" width="6.21875" style="13" customWidth="1"/>
    <col min="13583" max="13583" width="7.44140625" style="13" customWidth="1"/>
    <col min="13584" max="13584" width="9" style="13" bestFit="1" customWidth="1"/>
    <col min="13585" max="13824" width="9" style="13"/>
    <col min="13825" max="13825" width="5" style="13" customWidth="1"/>
    <col min="13826" max="13826" width="11.21875" style="13" bestFit="1" customWidth="1"/>
    <col min="13827" max="13827" width="4.21875" style="13" bestFit="1" customWidth="1"/>
    <col min="13828" max="13828" width="5.21875" style="13" bestFit="1" customWidth="1"/>
    <col min="13829" max="13829" width="4.33203125" style="13" customWidth="1"/>
    <col min="13830" max="13830" width="4.109375" style="13" customWidth="1"/>
    <col min="13831" max="13831" width="7.44140625" style="13" customWidth="1"/>
    <col min="13832" max="13834" width="5.21875" style="13" bestFit="1" customWidth="1"/>
    <col min="13835" max="13835" width="6.44140625" style="13" bestFit="1" customWidth="1"/>
    <col min="13836" max="13836" width="6.21875" style="13" customWidth="1"/>
    <col min="13837" max="13837" width="7.44140625" style="13" customWidth="1"/>
    <col min="13838" max="13838" width="6.21875" style="13" customWidth="1"/>
    <col min="13839" max="13839" width="7.44140625" style="13" customWidth="1"/>
    <col min="13840" max="13840" width="9" style="13" bestFit="1" customWidth="1"/>
    <col min="13841" max="14080" width="9" style="13"/>
    <col min="14081" max="14081" width="5" style="13" customWidth="1"/>
    <col min="14082" max="14082" width="11.21875" style="13" bestFit="1" customWidth="1"/>
    <col min="14083" max="14083" width="4.21875" style="13" bestFit="1" customWidth="1"/>
    <col min="14084" max="14084" width="5.21875" style="13" bestFit="1" customWidth="1"/>
    <col min="14085" max="14085" width="4.33203125" style="13" customWidth="1"/>
    <col min="14086" max="14086" width="4.109375" style="13" customWidth="1"/>
    <col min="14087" max="14087" width="7.44140625" style="13" customWidth="1"/>
    <col min="14088" max="14090" width="5.21875" style="13" bestFit="1" customWidth="1"/>
    <col min="14091" max="14091" width="6.44140625" style="13" bestFit="1" customWidth="1"/>
    <col min="14092" max="14092" width="6.21875" style="13" customWidth="1"/>
    <col min="14093" max="14093" width="7.44140625" style="13" customWidth="1"/>
    <col min="14094" max="14094" width="6.21875" style="13" customWidth="1"/>
    <col min="14095" max="14095" width="7.44140625" style="13" customWidth="1"/>
    <col min="14096" max="14096" width="9" style="13" bestFit="1" customWidth="1"/>
    <col min="14097" max="14336" width="9" style="13"/>
    <col min="14337" max="14337" width="5" style="13" customWidth="1"/>
    <col min="14338" max="14338" width="11.21875" style="13" bestFit="1" customWidth="1"/>
    <col min="14339" max="14339" width="4.21875" style="13" bestFit="1" customWidth="1"/>
    <col min="14340" max="14340" width="5.21875" style="13" bestFit="1" customWidth="1"/>
    <col min="14341" max="14341" width="4.33203125" style="13" customWidth="1"/>
    <col min="14342" max="14342" width="4.109375" style="13" customWidth="1"/>
    <col min="14343" max="14343" width="7.44140625" style="13" customWidth="1"/>
    <col min="14344" max="14346" width="5.21875" style="13" bestFit="1" customWidth="1"/>
    <col min="14347" max="14347" width="6.44140625" style="13" bestFit="1" customWidth="1"/>
    <col min="14348" max="14348" width="6.21875" style="13" customWidth="1"/>
    <col min="14349" max="14349" width="7.44140625" style="13" customWidth="1"/>
    <col min="14350" max="14350" width="6.21875" style="13" customWidth="1"/>
    <col min="14351" max="14351" width="7.44140625" style="13" customWidth="1"/>
    <col min="14352" max="14352" width="9" style="13" bestFit="1" customWidth="1"/>
    <col min="14353" max="14592" width="9" style="13"/>
    <col min="14593" max="14593" width="5" style="13" customWidth="1"/>
    <col min="14594" max="14594" width="11.21875" style="13" bestFit="1" customWidth="1"/>
    <col min="14595" max="14595" width="4.21875" style="13" bestFit="1" customWidth="1"/>
    <col min="14596" max="14596" width="5.21875" style="13" bestFit="1" customWidth="1"/>
    <col min="14597" max="14597" width="4.33203125" style="13" customWidth="1"/>
    <col min="14598" max="14598" width="4.109375" style="13" customWidth="1"/>
    <col min="14599" max="14599" width="7.44140625" style="13" customWidth="1"/>
    <col min="14600" max="14602" width="5.21875" style="13" bestFit="1" customWidth="1"/>
    <col min="14603" max="14603" width="6.44140625" style="13" bestFit="1" customWidth="1"/>
    <col min="14604" max="14604" width="6.21875" style="13" customWidth="1"/>
    <col min="14605" max="14605" width="7.44140625" style="13" customWidth="1"/>
    <col min="14606" max="14606" width="6.21875" style="13" customWidth="1"/>
    <col min="14607" max="14607" width="7.44140625" style="13" customWidth="1"/>
    <col min="14608" max="14608" width="9" style="13" bestFit="1" customWidth="1"/>
    <col min="14609" max="14848" width="9" style="13"/>
    <col min="14849" max="14849" width="5" style="13" customWidth="1"/>
    <col min="14850" max="14850" width="11.21875" style="13" bestFit="1" customWidth="1"/>
    <col min="14851" max="14851" width="4.21875" style="13" bestFit="1" customWidth="1"/>
    <col min="14852" max="14852" width="5.21875" style="13" bestFit="1" customWidth="1"/>
    <col min="14853" max="14853" width="4.33203125" style="13" customWidth="1"/>
    <col min="14854" max="14854" width="4.109375" style="13" customWidth="1"/>
    <col min="14855" max="14855" width="7.44140625" style="13" customWidth="1"/>
    <col min="14856" max="14858" width="5.21875" style="13" bestFit="1" customWidth="1"/>
    <col min="14859" max="14859" width="6.44140625" style="13" bestFit="1" customWidth="1"/>
    <col min="14860" max="14860" width="6.21875" style="13" customWidth="1"/>
    <col min="14861" max="14861" width="7.44140625" style="13" customWidth="1"/>
    <col min="14862" max="14862" width="6.21875" style="13" customWidth="1"/>
    <col min="14863" max="14863" width="7.44140625" style="13" customWidth="1"/>
    <col min="14864" max="14864" width="9" style="13" bestFit="1" customWidth="1"/>
    <col min="14865" max="15104" width="9" style="13"/>
    <col min="15105" max="15105" width="5" style="13" customWidth="1"/>
    <col min="15106" max="15106" width="11.21875" style="13" bestFit="1" customWidth="1"/>
    <col min="15107" max="15107" width="4.21875" style="13" bestFit="1" customWidth="1"/>
    <col min="15108" max="15108" width="5.21875" style="13" bestFit="1" customWidth="1"/>
    <col min="15109" max="15109" width="4.33203125" style="13" customWidth="1"/>
    <col min="15110" max="15110" width="4.109375" style="13" customWidth="1"/>
    <col min="15111" max="15111" width="7.44140625" style="13" customWidth="1"/>
    <col min="15112" max="15114" width="5.21875" style="13" bestFit="1" customWidth="1"/>
    <col min="15115" max="15115" width="6.44140625" style="13" bestFit="1" customWidth="1"/>
    <col min="15116" max="15116" width="6.21875" style="13" customWidth="1"/>
    <col min="15117" max="15117" width="7.44140625" style="13" customWidth="1"/>
    <col min="15118" max="15118" width="6.21875" style="13" customWidth="1"/>
    <col min="15119" max="15119" width="7.44140625" style="13" customWidth="1"/>
    <col min="15120" max="15120" width="9" style="13" bestFit="1" customWidth="1"/>
    <col min="15121" max="15360" width="9" style="13"/>
    <col min="15361" max="15361" width="5" style="13" customWidth="1"/>
    <col min="15362" max="15362" width="11.21875" style="13" bestFit="1" customWidth="1"/>
    <col min="15363" max="15363" width="4.21875" style="13" bestFit="1" customWidth="1"/>
    <col min="15364" max="15364" width="5.21875" style="13" bestFit="1" customWidth="1"/>
    <col min="15365" max="15365" width="4.33203125" style="13" customWidth="1"/>
    <col min="15366" max="15366" width="4.109375" style="13" customWidth="1"/>
    <col min="15367" max="15367" width="7.44140625" style="13" customWidth="1"/>
    <col min="15368" max="15370" width="5.21875" style="13" bestFit="1" customWidth="1"/>
    <col min="15371" max="15371" width="6.44140625" style="13" bestFit="1" customWidth="1"/>
    <col min="15372" max="15372" width="6.21875" style="13" customWidth="1"/>
    <col min="15373" max="15373" width="7.44140625" style="13" customWidth="1"/>
    <col min="15374" max="15374" width="6.21875" style="13" customWidth="1"/>
    <col min="15375" max="15375" width="7.44140625" style="13" customWidth="1"/>
    <col min="15376" max="15376" width="9" style="13" bestFit="1" customWidth="1"/>
    <col min="15377" max="15616" width="9" style="13"/>
    <col min="15617" max="15617" width="5" style="13" customWidth="1"/>
    <col min="15618" max="15618" width="11.21875" style="13" bestFit="1" customWidth="1"/>
    <col min="15619" max="15619" width="4.21875" style="13" bestFit="1" customWidth="1"/>
    <col min="15620" max="15620" width="5.21875" style="13" bestFit="1" customWidth="1"/>
    <col min="15621" max="15621" width="4.33203125" style="13" customWidth="1"/>
    <col min="15622" max="15622" width="4.109375" style="13" customWidth="1"/>
    <col min="15623" max="15623" width="7.44140625" style="13" customWidth="1"/>
    <col min="15624" max="15626" width="5.21875" style="13" bestFit="1" customWidth="1"/>
    <col min="15627" max="15627" width="6.44140625" style="13" bestFit="1" customWidth="1"/>
    <col min="15628" max="15628" width="6.21875" style="13" customWidth="1"/>
    <col min="15629" max="15629" width="7.44140625" style="13" customWidth="1"/>
    <col min="15630" max="15630" width="6.21875" style="13" customWidth="1"/>
    <col min="15631" max="15631" width="7.44140625" style="13" customWidth="1"/>
    <col min="15632" max="15632" width="9" style="13" bestFit="1" customWidth="1"/>
    <col min="15633" max="15872" width="9" style="13"/>
    <col min="15873" max="15873" width="5" style="13" customWidth="1"/>
    <col min="15874" max="15874" width="11.21875" style="13" bestFit="1" customWidth="1"/>
    <col min="15875" max="15875" width="4.21875" style="13" bestFit="1" customWidth="1"/>
    <col min="15876" max="15876" width="5.21875" style="13" bestFit="1" customWidth="1"/>
    <col min="15877" max="15877" width="4.33203125" style="13" customWidth="1"/>
    <col min="15878" max="15878" width="4.109375" style="13" customWidth="1"/>
    <col min="15879" max="15879" width="7.44140625" style="13" customWidth="1"/>
    <col min="15880" max="15882" width="5.21875" style="13" bestFit="1" customWidth="1"/>
    <col min="15883" max="15883" width="6.44140625" style="13" bestFit="1" customWidth="1"/>
    <col min="15884" max="15884" width="6.21875" style="13" customWidth="1"/>
    <col min="15885" max="15885" width="7.44140625" style="13" customWidth="1"/>
    <col min="15886" max="15886" width="6.21875" style="13" customWidth="1"/>
    <col min="15887" max="15887" width="7.44140625" style="13" customWidth="1"/>
    <col min="15888" max="15888" width="9" style="13" bestFit="1" customWidth="1"/>
    <col min="15889" max="16128" width="9" style="13"/>
    <col min="16129" max="16129" width="5" style="13" customWidth="1"/>
    <col min="16130" max="16130" width="11.21875" style="13" bestFit="1" customWidth="1"/>
    <col min="16131" max="16131" width="4.21875" style="13" bestFit="1" customWidth="1"/>
    <col min="16132" max="16132" width="5.21875" style="13" bestFit="1" customWidth="1"/>
    <col min="16133" max="16133" width="4.33203125" style="13" customWidth="1"/>
    <col min="16134" max="16134" width="4.109375" style="13" customWidth="1"/>
    <col min="16135" max="16135" width="7.44140625" style="13" customWidth="1"/>
    <col min="16136" max="16138" width="5.21875" style="13" bestFit="1" customWidth="1"/>
    <col min="16139" max="16139" width="6.44140625" style="13" bestFit="1" customWidth="1"/>
    <col min="16140" max="16140" width="6.21875" style="13" customWidth="1"/>
    <col min="16141" max="16141" width="7.44140625" style="13" customWidth="1"/>
    <col min="16142" max="16142" width="6.21875" style="13" customWidth="1"/>
    <col min="16143" max="16143" width="7.44140625" style="13" customWidth="1"/>
    <col min="16144" max="16144" width="9" style="13" bestFit="1" customWidth="1"/>
    <col min="16145" max="16384" width="9" style="13"/>
  </cols>
  <sheetData>
    <row r="1" spans="1:64" ht="25.5" customHeight="1" x14ac:dyDescent="0.2">
      <c r="B1" s="14" t="s">
        <v>35</v>
      </c>
      <c r="C1" s="15">
        <f>はじめに!C2</f>
        <v>6</v>
      </c>
      <c r="D1" s="13" t="s">
        <v>36</v>
      </c>
      <c r="E1" s="106" t="str">
        <f>はじめに!E2</f>
        <v>千葉市民マラソン大会</v>
      </c>
      <c r="F1" s="106"/>
      <c r="G1" s="106"/>
      <c r="H1" s="106"/>
      <c r="I1" s="106"/>
      <c r="J1" s="106"/>
      <c r="K1" s="106"/>
      <c r="L1" s="16" t="s">
        <v>101</v>
      </c>
      <c r="R1" s="14" t="s">
        <v>35</v>
      </c>
      <c r="S1" s="15">
        <f>はじめに!C2</f>
        <v>6</v>
      </c>
      <c r="T1" s="13" t="s">
        <v>36</v>
      </c>
      <c r="U1" s="106" t="str">
        <f>はじめに!E2</f>
        <v>千葉市民マラソン大会</v>
      </c>
      <c r="V1" s="106"/>
      <c r="W1" s="106"/>
      <c r="X1" s="106"/>
      <c r="Y1" s="106"/>
      <c r="Z1" s="106"/>
      <c r="AA1" s="106"/>
      <c r="AB1" s="16" t="s">
        <v>101</v>
      </c>
      <c r="AH1" s="14" t="s">
        <v>35</v>
      </c>
      <c r="AI1" s="15">
        <f>はじめに!C2</f>
        <v>6</v>
      </c>
      <c r="AJ1" s="13" t="s">
        <v>36</v>
      </c>
      <c r="AK1" s="106" t="str">
        <f>はじめに!E2</f>
        <v>千葉市民マラソン大会</v>
      </c>
      <c r="AL1" s="106"/>
      <c r="AM1" s="106"/>
      <c r="AN1" s="106"/>
      <c r="AO1" s="106"/>
      <c r="AP1" s="106"/>
      <c r="AQ1" s="106"/>
      <c r="AR1" s="16" t="s">
        <v>101</v>
      </c>
      <c r="AX1" s="14" t="s">
        <v>35</v>
      </c>
      <c r="AY1" s="15">
        <f>はじめに!C2</f>
        <v>6</v>
      </c>
      <c r="AZ1" s="13" t="s">
        <v>36</v>
      </c>
      <c r="BA1" s="106" t="str">
        <f>はじめに!E2</f>
        <v>千葉市民マラソン大会</v>
      </c>
      <c r="BB1" s="106"/>
      <c r="BC1" s="106"/>
      <c r="BD1" s="106"/>
      <c r="BE1" s="106"/>
      <c r="BF1" s="106"/>
      <c r="BG1" s="106"/>
      <c r="BH1" s="16" t="s">
        <v>101</v>
      </c>
    </row>
    <row r="2" spans="1:64" ht="7.5" customHeight="1" x14ac:dyDescent="0.2">
      <c r="C2" s="17"/>
      <c r="S2" s="17"/>
      <c r="AI2" s="17"/>
      <c r="AY2" s="17"/>
    </row>
    <row r="3" spans="1:64" s="20" customFormat="1" ht="18" customHeight="1" thickBot="1" x14ac:dyDescent="0.25">
      <c r="A3" s="18" t="s">
        <v>38</v>
      </c>
      <c r="B3" s="19" t="s">
        <v>39</v>
      </c>
      <c r="C3" s="107" t="s">
        <v>40</v>
      </c>
      <c r="D3" s="108"/>
      <c r="E3" s="108"/>
      <c r="F3" s="108"/>
      <c r="G3" s="109"/>
      <c r="H3" s="18" t="s">
        <v>41</v>
      </c>
      <c r="I3" s="18" t="s">
        <v>42</v>
      </c>
      <c r="J3" s="18" t="s">
        <v>43</v>
      </c>
      <c r="K3" s="110" t="s">
        <v>44</v>
      </c>
      <c r="L3" s="110"/>
      <c r="M3" s="111" t="s">
        <v>45</v>
      </c>
      <c r="N3" s="111"/>
      <c r="O3" s="111"/>
      <c r="P3" s="18" t="s">
        <v>46</v>
      </c>
      <c r="Q3" s="18" t="s">
        <v>38</v>
      </c>
      <c r="R3" s="19" t="s">
        <v>39</v>
      </c>
      <c r="S3" s="107" t="s">
        <v>40</v>
      </c>
      <c r="T3" s="108"/>
      <c r="U3" s="108"/>
      <c r="V3" s="108"/>
      <c r="W3" s="109"/>
      <c r="X3" s="18" t="s">
        <v>41</v>
      </c>
      <c r="Y3" s="18" t="s">
        <v>42</v>
      </c>
      <c r="Z3" s="18" t="s">
        <v>43</v>
      </c>
      <c r="AA3" s="110" t="s">
        <v>44</v>
      </c>
      <c r="AB3" s="110"/>
      <c r="AC3" s="111" t="s">
        <v>45</v>
      </c>
      <c r="AD3" s="111"/>
      <c r="AE3" s="111"/>
      <c r="AF3" s="18" t="s">
        <v>46</v>
      </c>
      <c r="AG3" s="18" t="s">
        <v>38</v>
      </c>
      <c r="AH3" s="19" t="s">
        <v>39</v>
      </c>
      <c r="AI3" s="107" t="s">
        <v>40</v>
      </c>
      <c r="AJ3" s="108"/>
      <c r="AK3" s="108"/>
      <c r="AL3" s="108"/>
      <c r="AM3" s="109"/>
      <c r="AN3" s="18" t="s">
        <v>41</v>
      </c>
      <c r="AO3" s="18" t="s">
        <v>42</v>
      </c>
      <c r="AP3" s="18" t="s">
        <v>43</v>
      </c>
      <c r="AQ3" s="110" t="s">
        <v>44</v>
      </c>
      <c r="AR3" s="110"/>
      <c r="AS3" s="111" t="s">
        <v>45</v>
      </c>
      <c r="AT3" s="111"/>
      <c r="AU3" s="111"/>
      <c r="AV3" s="18" t="s">
        <v>46</v>
      </c>
      <c r="AW3" s="18" t="s">
        <v>38</v>
      </c>
      <c r="AX3" s="19" t="s">
        <v>39</v>
      </c>
      <c r="AY3" s="107" t="s">
        <v>40</v>
      </c>
      <c r="AZ3" s="108"/>
      <c r="BA3" s="108"/>
      <c r="BB3" s="108"/>
      <c r="BC3" s="109"/>
      <c r="BD3" s="18" t="s">
        <v>41</v>
      </c>
      <c r="BE3" s="18" t="s">
        <v>42</v>
      </c>
      <c r="BF3" s="18" t="s">
        <v>43</v>
      </c>
      <c r="BG3" s="110" t="s">
        <v>44</v>
      </c>
      <c r="BH3" s="110"/>
      <c r="BI3" s="111" t="s">
        <v>45</v>
      </c>
      <c r="BJ3" s="111"/>
      <c r="BK3" s="111"/>
      <c r="BL3" s="18" t="s">
        <v>46</v>
      </c>
    </row>
    <row r="4" spans="1:64" ht="18" customHeight="1" thickTop="1" x14ac:dyDescent="0.2">
      <c r="A4" s="21">
        <v>1</v>
      </c>
      <c r="B4" s="22" t="str">
        <f>IF(中学生の部!A13="","",中学生の部!A13)</f>
        <v/>
      </c>
      <c r="C4" s="112" t="str">
        <f>IF(中学生の部!B13="","",中学生の部!B13)</f>
        <v/>
      </c>
      <c r="D4" s="113"/>
      <c r="E4" s="113"/>
      <c r="F4" s="113"/>
      <c r="G4" s="114"/>
      <c r="H4" s="23" t="str">
        <f>IF(中学生の部!B13="","","女")</f>
        <v/>
      </c>
      <c r="I4" s="22" t="str">
        <f>IF(中学生の部!B13="","",中学生の部!D13)</f>
        <v/>
      </c>
      <c r="J4" s="22" t="str">
        <f>IF(中学生の部!B13="","","/")</f>
        <v/>
      </c>
      <c r="K4" s="103" t="str">
        <f>IF(中学生の部!B13="","","中１女子")</f>
        <v/>
      </c>
      <c r="L4" s="103"/>
      <c r="M4" s="103" t="str">
        <f>IF(中学生の部!B13="","",中学生の部!C13)</f>
        <v/>
      </c>
      <c r="N4" s="103"/>
      <c r="O4" s="103"/>
      <c r="P4" s="22" t="str">
        <f>IF(中学生の部!B13="","","良好")</f>
        <v/>
      </c>
      <c r="Q4" s="21">
        <v>1</v>
      </c>
      <c r="R4" s="22" t="str">
        <f>IF(中学生の部!G13="","",中学生の部!G13)</f>
        <v/>
      </c>
      <c r="S4" s="112" t="str">
        <f>IF(中学生の部!H13="","",中学生の部!H13)</f>
        <v/>
      </c>
      <c r="T4" s="113"/>
      <c r="U4" s="113"/>
      <c r="V4" s="113"/>
      <c r="W4" s="114"/>
      <c r="X4" s="23" t="str">
        <f>IF(中学生の部!H13="","","女")</f>
        <v/>
      </c>
      <c r="Y4" s="22" t="str">
        <f>IF(中学生の部!H13="","",中学生の部!J13)</f>
        <v/>
      </c>
      <c r="Z4" s="22" t="str">
        <f>IF(中学生の部!H13="","","/")</f>
        <v/>
      </c>
      <c r="AA4" s="103" t="str">
        <f>IF(中学生の部!H13="","","中２・３女子")</f>
        <v/>
      </c>
      <c r="AB4" s="103"/>
      <c r="AC4" s="103" t="str">
        <f>IF(中学生の部!H13="","",中学生の部!I13)</f>
        <v/>
      </c>
      <c r="AD4" s="103"/>
      <c r="AE4" s="103"/>
      <c r="AF4" s="22" t="str">
        <f>IF(中学生の部!H13="","","良好")</f>
        <v/>
      </c>
      <c r="AG4" s="21">
        <v>1</v>
      </c>
      <c r="AH4" s="22" t="str">
        <f>IF(中学生の部!M13="","",中学生の部!M13)</f>
        <v/>
      </c>
      <c r="AI4" s="112" t="str">
        <f>IF(中学生の部!N13="","",中学生の部!N13)</f>
        <v/>
      </c>
      <c r="AJ4" s="113"/>
      <c r="AK4" s="113"/>
      <c r="AL4" s="113"/>
      <c r="AM4" s="114"/>
      <c r="AN4" s="23" t="str">
        <f>IF(中学生の部!N13="","","男")</f>
        <v/>
      </c>
      <c r="AO4" s="22" t="str">
        <f>IF(中学生の部!N13="","",中学生の部!P13)</f>
        <v/>
      </c>
      <c r="AP4" s="22" t="str">
        <f>IF(中学生の部!N13="","","/")</f>
        <v/>
      </c>
      <c r="AQ4" s="103" t="str">
        <f>IF(中学生の部!N13="","","中１男子")</f>
        <v/>
      </c>
      <c r="AR4" s="103"/>
      <c r="AS4" s="103" t="str">
        <f>IF(中学生の部!N13="","",中学生の部!O13)</f>
        <v/>
      </c>
      <c r="AT4" s="103"/>
      <c r="AU4" s="103"/>
      <c r="AV4" s="22" t="str">
        <f>IF(中学生の部!N13="","","良好")</f>
        <v/>
      </c>
      <c r="AW4" s="21">
        <v>1</v>
      </c>
      <c r="AX4" s="22" t="str">
        <f>IF(中学生の部!S13="","",中学生の部!S13)</f>
        <v/>
      </c>
      <c r="AY4" s="112" t="str">
        <f>IF(中学生の部!T13="","",中学生の部!T13)</f>
        <v/>
      </c>
      <c r="AZ4" s="113"/>
      <c r="BA4" s="113"/>
      <c r="BB4" s="113"/>
      <c r="BC4" s="114"/>
      <c r="BD4" s="23" t="str">
        <f>IF(中学生の部!T13="","","男")</f>
        <v/>
      </c>
      <c r="BE4" s="22" t="str">
        <f>IF(中学生の部!T13="","",中学生の部!V13)</f>
        <v/>
      </c>
      <c r="BF4" s="22" t="str">
        <f>IF(中学生の部!T13="","","/")</f>
        <v/>
      </c>
      <c r="BG4" s="103" t="str">
        <f>IF(中学生の部!T13="","","中２・３男子")</f>
        <v/>
      </c>
      <c r="BH4" s="103"/>
      <c r="BI4" s="103" t="str">
        <f>IF(中学生の部!T13="","",中学生の部!U13)</f>
        <v/>
      </c>
      <c r="BJ4" s="103"/>
      <c r="BK4" s="103"/>
      <c r="BL4" s="22" t="str">
        <f>IF(中学生の部!T13="","","良好")</f>
        <v/>
      </c>
    </row>
    <row r="5" spans="1:64" ht="18" customHeight="1" x14ac:dyDescent="0.2">
      <c r="A5" s="24">
        <v>2</v>
      </c>
      <c r="B5" s="22" t="str">
        <f>IF(中学生の部!A14="","",中学生の部!A14)</f>
        <v/>
      </c>
      <c r="C5" s="100" t="str">
        <f>IF(中学生の部!B14="","",中学生の部!B14)</f>
        <v/>
      </c>
      <c r="D5" s="101"/>
      <c r="E5" s="101"/>
      <c r="F5" s="101"/>
      <c r="G5" s="102"/>
      <c r="H5" s="26" t="str">
        <f>IF(中学生の部!B14="","","女")</f>
        <v/>
      </c>
      <c r="I5" s="25" t="str">
        <f>IF(中学生の部!B14="","",中学生の部!D14)</f>
        <v/>
      </c>
      <c r="J5" s="22" t="str">
        <f>IF(中学生の部!B14="","","/")</f>
        <v/>
      </c>
      <c r="K5" s="103" t="str">
        <f>IF(中学生の部!B14="","","中１女子")</f>
        <v/>
      </c>
      <c r="L5" s="103"/>
      <c r="M5" s="103" t="str">
        <f>IF(中学生の部!B14="","",中学生の部!C14)</f>
        <v/>
      </c>
      <c r="N5" s="103"/>
      <c r="O5" s="103"/>
      <c r="P5" s="22" t="str">
        <f>IF(中学生の部!B14="","","良好")</f>
        <v/>
      </c>
      <c r="Q5" s="24">
        <v>2</v>
      </c>
      <c r="R5" s="22" t="str">
        <f>IF(中学生の部!G14="","",中学生の部!G14)</f>
        <v/>
      </c>
      <c r="S5" s="100" t="str">
        <f>IF(中学生の部!H14="","",中学生の部!H14)</f>
        <v/>
      </c>
      <c r="T5" s="101"/>
      <c r="U5" s="101"/>
      <c r="V5" s="101"/>
      <c r="W5" s="102"/>
      <c r="X5" s="26" t="str">
        <f>IF(中学生の部!H14="","","女")</f>
        <v/>
      </c>
      <c r="Y5" s="25" t="str">
        <f>IF(中学生の部!H14="","",中学生の部!J14)</f>
        <v/>
      </c>
      <c r="Z5" s="22" t="str">
        <f>IF(中学生の部!H14="","","/")</f>
        <v/>
      </c>
      <c r="AA5" s="103" t="str">
        <f>IF(中学生の部!H14="","","中２・３女子")</f>
        <v/>
      </c>
      <c r="AB5" s="103"/>
      <c r="AC5" s="103" t="str">
        <f>IF(中学生の部!H14="","",中学生の部!I14)</f>
        <v/>
      </c>
      <c r="AD5" s="103"/>
      <c r="AE5" s="103"/>
      <c r="AF5" s="22" t="str">
        <f>IF(中学生の部!H14="","","良好")</f>
        <v/>
      </c>
      <c r="AG5" s="24">
        <v>2</v>
      </c>
      <c r="AH5" s="22" t="str">
        <f>IF(中学生の部!M14="","",中学生の部!M14)</f>
        <v/>
      </c>
      <c r="AI5" s="100" t="str">
        <f>IF(中学生の部!N14="","",中学生の部!N14)</f>
        <v/>
      </c>
      <c r="AJ5" s="101"/>
      <c r="AK5" s="101"/>
      <c r="AL5" s="101"/>
      <c r="AM5" s="102"/>
      <c r="AN5" s="26" t="str">
        <f>IF(中学生の部!N14="","","男")</f>
        <v/>
      </c>
      <c r="AO5" s="25" t="str">
        <f>IF(中学生の部!N14="","",中学生の部!P14)</f>
        <v/>
      </c>
      <c r="AP5" s="22" t="str">
        <f>IF(中学生の部!N14="","","/")</f>
        <v/>
      </c>
      <c r="AQ5" s="103" t="str">
        <f>IF(中学生の部!N14="","","中１男子")</f>
        <v/>
      </c>
      <c r="AR5" s="103"/>
      <c r="AS5" s="103" t="str">
        <f>IF(中学生の部!N14="","",中学生の部!O14)</f>
        <v/>
      </c>
      <c r="AT5" s="103"/>
      <c r="AU5" s="103"/>
      <c r="AV5" s="22" t="str">
        <f>IF(中学生の部!N14="","","良好")</f>
        <v/>
      </c>
      <c r="AW5" s="24">
        <v>2</v>
      </c>
      <c r="AX5" s="22" t="str">
        <f>IF(中学生の部!S14="","",中学生の部!S14)</f>
        <v/>
      </c>
      <c r="AY5" s="100" t="str">
        <f>IF(中学生の部!T14="","",中学生の部!T14)</f>
        <v/>
      </c>
      <c r="AZ5" s="101"/>
      <c r="BA5" s="101"/>
      <c r="BB5" s="101"/>
      <c r="BC5" s="102"/>
      <c r="BD5" s="26" t="str">
        <f>IF(中学生の部!T14="","","男")</f>
        <v/>
      </c>
      <c r="BE5" s="25" t="str">
        <f>IF(中学生の部!T14="","",中学生の部!V14)</f>
        <v/>
      </c>
      <c r="BF5" s="22" t="str">
        <f>IF(中学生の部!T14="","","/")</f>
        <v/>
      </c>
      <c r="BG5" s="103" t="str">
        <f>IF(中学生の部!T14="","","中２・３男子")</f>
        <v/>
      </c>
      <c r="BH5" s="103"/>
      <c r="BI5" s="103" t="str">
        <f>IF(中学生の部!T14="","",中学生の部!U14)</f>
        <v/>
      </c>
      <c r="BJ5" s="103"/>
      <c r="BK5" s="103"/>
      <c r="BL5" s="22" t="str">
        <f>IF(中学生の部!T14="","","良好")</f>
        <v/>
      </c>
    </row>
    <row r="6" spans="1:64" ht="18" customHeight="1" x14ac:dyDescent="0.2">
      <c r="A6" s="24">
        <v>3</v>
      </c>
      <c r="B6" s="22" t="str">
        <f>IF(中学生の部!A15="","",中学生の部!A15)</f>
        <v/>
      </c>
      <c r="C6" s="100" t="str">
        <f>IF(中学生の部!B15="","",中学生の部!B15)</f>
        <v/>
      </c>
      <c r="D6" s="101"/>
      <c r="E6" s="101"/>
      <c r="F6" s="101"/>
      <c r="G6" s="102"/>
      <c r="H6" s="26" t="str">
        <f>IF(中学生の部!B15="","","女")</f>
        <v/>
      </c>
      <c r="I6" s="25" t="str">
        <f>IF(中学生の部!B15="","",中学生の部!D15)</f>
        <v/>
      </c>
      <c r="J6" s="22" t="str">
        <f>IF(中学生の部!B15="","","/")</f>
        <v/>
      </c>
      <c r="K6" s="103" t="str">
        <f>IF(中学生の部!B15="","","中１女子")</f>
        <v/>
      </c>
      <c r="L6" s="103"/>
      <c r="M6" s="103" t="str">
        <f>IF(中学生の部!B15="","",中学生の部!C15)</f>
        <v/>
      </c>
      <c r="N6" s="103"/>
      <c r="O6" s="103"/>
      <c r="P6" s="22" t="str">
        <f>IF(中学生の部!B15="","","良好")</f>
        <v/>
      </c>
      <c r="Q6" s="24">
        <v>3</v>
      </c>
      <c r="R6" s="22" t="str">
        <f>IF(中学生の部!G15="","",中学生の部!G15)</f>
        <v/>
      </c>
      <c r="S6" s="100" t="str">
        <f>IF(中学生の部!H15="","",中学生の部!H15)</f>
        <v/>
      </c>
      <c r="T6" s="101"/>
      <c r="U6" s="101"/>
      <c r="V6" s="101"/>
      <c r="W6" s="102"/>
      <c r="X6" s="26" t="str">
        <f>IF(中学生の部!H15="","","女")</f>
        <v/>
      </c>
      <c r="Y6" s="25" t="str">
        <f>IF(中学生の部!H15="","",中学生の部!J15)</f>
        <v/>
      </c>
      <c r="Z6" s="22" t="str">
        <f>IF(中学生の部!H15="","","/")</f>
        <v/>
      </c>
      <c r="AA6" s="103" t="str">
        <f>IF(中学生の部!H15="","","中２・３女子")</f>
        <v/>
      </c>
      <c r="AB6" s="103"/>
      <c r="AC6" s="103" t="str">
        <f>IF(中学生の部!H15="","",中学生の部!I15)</f>
        <v/>
      </c>
      <c r="AD6" s="103"/>
      <c r="AE6" s="103"/>
      <c r="AF6" s="22" t="str">
        <f>IF(中学生の部!H15="","","良好")</f>
        <v/>
      </c>
      <c r="AG6" s="24">
        <v>3</v>
      </c>
      <c r="AH6" s="22" t="str">
        <f>IF(中学生の部!M15="","",中学生の部!M15)</f>
        <v/>
      </c>
      <c r="AI6" s="100" t="str">
        <f>IF(中学生の部!N15="","",中学生の部!N15)</f>
        <v/>
      </c>
      <c r="AJ6" s="101"/>
      <c r="AK6" s="101"/>
      <c r="AL6" s="101"/>
      <c r="AM6" s="102"/>
      <c r="AN6" s="26" t="str">
        <f>IF(中学生の部!N15="","","男")</f>
        <v/>
      </c>
      <c r="AO6" s="25" t="str">
        <f>IF(中学生の部!N15="","",中学生の部!P15)</f>
        <v/>
      </c>
      <c r="AP6" s="22" t="str">
        <f>IF(中学生の部!N15="","","/")</f>
        <v/>
      </c>
      <c r="AQ6" s="103" t="str">
        <f>IF(中学生の部!N15="","","中１男子")</f>
        <v/>
      </c>
      <c r="AR6" s="103"/>
      <c r="AS6" s="103" t="str">
        <f>IF(中学生の部!N15="","",中学生の部!O15)</f>
        <v/>
      </c>
      <c r="AT6" s="103"/>
      <c r="AU6" s="103"/>
      <c r="AV6" s="22" t="str">
        <f>IF(中学生の部!N15="","","良好")</f>
        <v/>
      </c>
      <c r="AW6" s="24">
        <v>3</v>
      </c>
      <c r="AX6" s="22" t="str">
        <f>IF(中学生の部!S15="","",中学生の部!S15)</f>
        <v/>
      </c>
      <c r="AY6" s="100" t="str">
        <f>IF(中学生の部!T15="","",中学生の部!T15)</f>
        <v/>
      </c>
      <c r="AZ6" s="101"/>
      <c r="BA6" s="101"/>
      <c r="BB6" s="101"/>
      <c r="BC6" s="102"/>
      <c r="BD6" s="26" t="str">
        <f>IF(中学生の部!T15="","","男")</f>
        <v/>
      </c>
      <c r="BE6" s="25" t="str">
        <f>IF(中学生の部!T15="","",中学生の部!V15)</f>
        <v/>
      </c>
      <c r="BF6" s="22" t="str">
        <f>IF(中学生の部!T15="","","/")</f>
        <v/>
      </c>
      <c r="BG6" s="103" t="str">
        <f>IF(中学生の部!T15="","","中２・３男子")</f>
        <v/>
      </c>
      <c r="BH6" s="103"/>
      <c r="BI6" s="103" t="str">
        <f>IF(中学生の部!T15="","",中学生の部!U15)</f>
        <v/>
      </c>
      <c r="BJ6" s="103"/>
      <c r="BK6" s="103"/>
      <c r="BL6" s="22" t="str">
        <f>IF(中学生の部!T15="","","良好")</f>
        <v/>
      </c>
    </row>
    <row r="7" spans="1:64" ht="18" customHeight="1" x14ac:dyDescent="0.2">
      <c r="A7" s="24">
        <v>4</v>
      </c>
      <c r="B7" s="22" t="str">
        <f>IF(中学生の部!A16="","",中学生の部!A16)</f>
        <v/>
      </c>
      <c r="C7" s="100" t="str">
        <f>IF(中学生の部!B16="","",中学生の部!B16)</f>
        <v/>
      </c>
      <c r="D7" s="101"/>
      <c r="E7" s="101"/>
      <c r="F7" s="101"/>
      <c r="G7" s="102"/>
      <c r="H7" s="27" t="str">
        <f>IF(中学生の部!B16="","","女")</f>
        <v/>
      </c>
      <c r="I7" s="25" t="str">
        <f>IF(中学生の部!B16="","",中学生の部!D16)</f>
        <v/>
      </c>
      <c r="J7" s="22" t="str">
        <f>IF(中学生の部!B16="","","/")</f>
        <v/>
      </c>
      <c r="K7" s="103" t="str">
        <f>IF(中学生の部!B16="","","中１女子")</f>
        <v/>
      </c>
      <c r="L7" s="103"/>
      <c r="M7" s="103" t="str">
        <f>IF(中学生の部!B16="","",中学生の部!C16)</f>
        <v/>
      </c>
      <c r="N7" s="103"/>
      <c r="O7" s="103"/>
      <c r="P7" s="22" t="str">
        <f>IF(中学生の部!B16="","","良好")</f>
        <v/>
      </c>
      <c r="Q7" s="24">
        <v>4</v>
      </c>
      <c r="R7" s="22" t="str">
        <f>IF(中学生の部!G16="","",中学生の部!G16)</f>
        <v/>
      </c>
      <c r="S7" s="100" t="str">
        <f>IF(中学生の部!H16="","",中学生の部!H16)</f>
        <v/>
      </c>
      <c r="T7" s="101"/>
      <c r="U7" s="101"/>
      <c r="V7" s="101"/>
      <c r="W7" s="102"/>
      <c r="X7" s="27" t="str">
        <f>IF(中学生の部!H16="","","女")</f>
        <v/>
      </c>
      <c r="Y7" s="25" t="str">
        <f>IF(中学生の部!H16="","",中学生の部!J16)</f>
        <v/>
      </c>
      <c r="Z7" s="22" t="str">
        <f>IF(中学生の部!H16="","","/")</f>
        <v/>
      </c>
      <c r="AA7" s="103" t="str">
        <f>IF(中学生の部!H16="","","中２・３女子")</f>
        <v/>
      </c>
      <c r="AB7" s="103"/>
      <c r="AC7" s="103" t="str">
        <f>IF(中学生の部!H16="","",中学生の部!I16)</f>
        <v/>
      </c>
      <c r="AD7" s="103"/>
      <c r="AE7" s="103"/>
      <c r="AF7" s="22" t="str">
        <f>IF(中学生の部!H16="","","良好")</f>
        <v/>
      </c>
      <c r="AG7" s="24">
        <v>4</v>
      </c>
      <c r="AH7" s="22" t="str">
        <f>IF(中学生の部!M16="","",中学生の部!M16)</f>
        <v/>
      </c>
      <c r="AI7" s="100" t="str">
        <f>IF(中学生の部!N16="","",中学生の部!N16)</f>
        <v/>
      </c>
      <c r="AJ7" s="101"/>
      <c r="AK7" s="101"/>
      <c r="AL7" s="101"/>
      <c r="AM7" s="102"/>
      <c r="AN7" s="27" t="str">
        <f>IF(中学生の部!N16="","","男")</f>
        <v/>
      </c>
      <c r="AO7" s="25" t="str">
        <f>IF(中学生の部!N16="","",中学生の部!P16)</f>
        <v/>
      </c>
      <c r="AP7" s="22" t="str">
        <f>IF(中学生の部!N16="","","/")</f>
        <v/>
      </c>
      <c r="AQ7" s="103" t="str">
        <f>IF(中学生の部!N16="","","中１男子")</f>
        <v/>
      </c>
      <c r="AR7" s="103"/>
      <c r="AS7" s="103" t="str">
        <f>IF(中学生の部!N16="","",中学生の部!O16)</f>
        <v/>
      </c>
      <c r="AT7" s="103"/>
      <c r="AU7" s="103"/>
      <c r="AV7" s="22" t="str">
        <f>IF(中学生の部!N16="","","良好")</f>
        <v/>
      </c>
      <c r="AW7" s="24">
        <v>4</v>
      </c>
      <c r="AX7" s="22" t="str">
        <f>IF(中学生の部!S16="","",中学生の部!S16)</f>
        <v/>
      </c>
      <c r="AY7" s="100" t="str">
        <f>IF(中学生の部!T16="","",中学生の部!T16)</f>
        <v/>
      </c>
      <c r="AZ7" s="101"/>
      <c r="BA7" s="101"/>
      <c r="BB7" s="101"/>
      <c r="BC7" s="102"/>
      <c r="BD7" s="27" t="str">
        <f>IF(中学生の部!T16="","","男")</f>
        <v/>
      </c>
      <c r="BE7" s="25" t="str">
        <f>IF(中学生の部!T16="","",中学生の部!V16)</f>
        <v/>
      </c>
      <c r="BF7" s="22" t="str">
        <f>IF(中学生の部!T16="","","/")</f>
        <v/>
      </c>
      <c r="BG7" s="103" t="str">
        <f>IF(中学生の部!T16="","","中２・３男子")</f>
        <v/>
      </c>
      <c r="BH7" s="103"/>
      <c r="BI7" s="103" t="str">
        <f>IF(中学生の部!T16="","",中学生の部!U16)</f>
        <v/>
      </c>
      <c r="BJ7" s="103"/>
      <c r="BK7" s="103"/>
      <c r="BL7" s="22" t="str">
        <f>IF(中学生の部!T16="","","良好")</f>
        <v/>
      </c>
    </row>
    <row r="8" spans="1:64" ht="18" customHeight="1" x14ac:dyDescent="0.2">
      <c r="A8" s="24">
        <v>5</v>
      </c>
      <c r="B8" s="22" t="str">
        <f>IF(中学生の部!A17="","",中学生の部!A17)</f>
        <v/>
      </c>
      <c r="C8" s="100" t="str">
        <f>IF(中学生の部!B17="","",中学生の部!B17)</f>
        <v/>
      </c>
      <c r="D8" s="101"/>
      <c r="E8" s="101"/>
      <c r="F8" s="101"/>
      <c r="G8" s="102"/>
      <c r="H8" s="27" t="str">
        <f>IF(中学生の部!B17="","","女")</f>
        <v/>
      </c>
      <c r="I8" s="25" t="str">
        <f>IF(中学生の部!B17="","",中学生の部!D17)</f>
        <v/>
      </c>
      <c r="J8" s="22" t="str">
        <f>IF(中学生の部!B17="","","/")</f>
        <v/>
      </c>
      <c r="K8" s="103" t="str">
        <f>IF(中学生の部!B17="","","中１女子")</f>
        <v/>
      </c>
      <c r="L8" s="103"/>
      <c r="M8" s="103" t="str">
        <f>IF(中学生の部!B17="","",中学生の部!C17)</f>
        <v/>
      </c>
      <c r="N8" s="103"/>
      <c r="O8" s="103"/>
      <c r="P8" s="22" t="str">
        <f>IF(中学生の部!B17="","","良好")</f>
        <v/>
      </c>
      <c r="Q8" s="24">
        <v>5</v>
      </c>
      <c r="R8" s="22" t="str">
        <f>IF(中学生の部!G17="","",中学生の部!G17)</f>
        <v/>
      </c>
      <c r="S8" s="100" t="str">
        <f>IF(中学生の部!H17="","",中学生の部!H17)</f>
        <v/>
      </c>
      <c r="T8" s="101"/>
      <c r="U8" s="101"/>
      <c r="V8" s="101"/>
      <c r="W8" s="102"/>
      <c r="X8" s="27" t="str">
        <f>IF(中学生の部!H17="","","女")</f>
        <v/>
      </c>
      <c r="Y8" s="25" t="str">
        <f>IF(中学生の部!H17="","",中学生の部!J17)</f>
        <v/>
      </c>
      <c r="Z8" s="22" t="str">
        <f>IF(中学生の部!H17="","","/")</f>
        <v/>
      </c>
      <c r="AA8" s="103" t="str">
        <f>IF(中学生の部!H17="","","中２・３女子")</f>
        <v/>
      </c>
      <c r="AB8" s="103"/>
      <c r="AC8" s="103" t="str">
        <f>IF(中学生の部!H17="","",中学生の部!I17)</f>
        <v/>
      </c>
      <c r="AD8" s="103"/>
      <c r="AE8" s="103"/>
      <c r="AF8" s="22" t="str">
        <f>IF(中学生の部!H17="","","良好")</f>
        <v/>
      </c>
      <c r="AG8" s="24">
        <v>5</v>
      </c>
      <c r="AH8" s="22" t="str">
        <f>IF(中学生の部!M17="","",中学生の部!M17)</f>
        <v/>
      </c>
      <c r="AI8" s="100" t="str">
        <f>IF(中学生の部!N17="","",中学生の部!N17)</f>
        <v/>
      </c>
      <c r="AJ8" s="101"/>
      <c r="AK8" s="101"/>
      <c r="AL8" s="101"/>
      <c r="AM8" s="102"/>
      <c r="AN8" s="27" t="str">
        <f>IF(中学生の部!N17="","","男")</f>
        <v/>
      </c>
      <c r="AO8" s="25" t="str">
        <f>IF(中学生の部!N17="","",中学生の部!P17)</f>
        <v/>
      </c>
      <c r="AP8" s="22" t="str">
        <f>IF(中学生の部!N17="","","/")</f>
        <v/>
      </c>
      <c r="AQ8" s="103" t="str">
        <f>IF(中学生の部!N17="","","中１男子")</f>
        <v/>
      </c>
      <c r="AR8" s="103"/>
      <c r="AS8" s="103" t="str">
        <f>IF(中学生の部!N17="","",中学生の部!O17)</f>
        <v/>
      </c>
      <c r="AT8" s="103"/>
      <c r="AU8" s="103"/>
      <c r="AV8" s="22" t="str">
        <f>IF(中学生の部!N17="","","良好")</f>
        <v/>
      </c>
      <c r="AW8" s="24">
        <v>5</v>
      </c>
      <c r="AX8" s="22" t="str">
        <f>IF(中学生の部!S17="","",中学生の部!S17)</f>
        <v/>
      </c>
      <c r="AY8" s="100" t="str">
        <f>IF(中学生の部!T17="","",中学生の部!T17)</f>
        <v/>
      </c>
      <c r="AZ8" s="101"/>
      <c r="BA8" s="101"/>
      <c r="BB8" s="101"/>
      <c r="BC8" s="102"/>
      <c r="BD8" s="27" t="str">
        <f>IF(中学生の部!T17="","","男")</f>
        <v/>
      </c>
      <c r="BE8" s="25" t="str">
        <f>IF(中学生の部!T17="","",中学生の部!V17)</f>
        <v/>
      </c>
      <c r="BF8" s="22" t="str">
        <f>IF(中学生の部!T17="","","/")</f>
        <v/>
      </c>
      <c r="BG8" s="103" t="str">
        <f>IF(中学生の部!T17="","","中２・３男子")</f>
        <v/>
      </c>
      <c r="BH8" s="103"/>
      <c r="BI8" s="103" t="str">
        <f>IF(中学生の部!T17="","",中学生の部!U17)</f>
        <v/>
      </c>
      <c r="BJ8" s="103"/>
      <c r="BK8" s="103"/>
      <c r="BL8" s="22" t="str">
        <f>IF(中学生の部!T17="","","良好")</f>
        <v/>
      </c>
    </row>
    <row r="9" spans="1:64" ht="18" customHeight="1" x14ac:dyDescent="0.2">
      <c r="A9" s="24">
        <v>6</v>
      </c>
      <c r="B9" s="22" t="str">
        <f>IF(中学生の部!A18="","",中学生の部!A18)</f>
        <v/>
      </c>
      <c r="C9" s="100" t="str">
        <f>IF(中学生の部!B18="","",中学生の部!B18)</f>
        <v/>
      </c>
      <c r="D9" s="101"/>
      <c r="E9" s="101"/>
      <c r="F9" s="101"/>
      <c r="G9" s="102"/>
      <c r="H9" s="27" t="str">
        <f>IF(中学生の部!B18="","","女")</f>
        <v/>
      </c>
      <c r="I9" s="25" t="str">
        <f>IF(中学生の部!B18="","",中学生の部!D18)</f>
        <v/>
      </c>
      <c r="J9" s="22" t="str">
        <f>IF(中学生の部!B18="","","/")</f>
        <v/>
      </c>
      <c r="K9" s="103" t="str">
        <f>IF(中学生の部!B18="","","中１女子")</f>
        <v/>
      </c>
      <c r="L9" s="103"/>
      <c r="M9" s="103" t="str">
        <f>IF(中学生の部!B18="","",中学生の部!C18)</f>
        <v/>
      </c>
      <c r="N9" s="103"/>
      <c r="O9" s="103"/>
      <c r="P9" s="22" t="str">
        <f>IF(中学生の部!B18="","","良好")</f>
        <v/>
      </c>
      <c r="Q9" s="24">
        <v>6</v>
      </c>
      <c r="R9" s="22" t="str">
        <f>IF(中学生の部!G18="","",中学生の部!G18)</f>
        <v/>
      </c>
      <c r="S9" s="100" t="str">
        <f>IF(中学生の部!H18="","",中学生の部!H18)</f>
        <v/>
      </c>
      <c r="T9" s="101"/>
      <c r="U9" s="101"/>
      <c r="V9" s="101"/>
      <c r="W9" s="102"/>
      <c r="X9" s="27" t="str">
        <f>IF(中学生の部!H18="","","女")</f>
        <v/>
      </c>
      <c r="Y9" s="25" t="str">
        <f>IF(中学生の部!H18="","",中学生の部!J18)</f>
        <v/>
      </c>
      <c r="Z9" s="22" t="str">
        <f>IF(中学生の部!H18="","","/")</f>
        <v/>
      </c>
      <c r="AA9" s="103" t="str">
        <f>IF(中学生の部!H18="","","中２・３女子")</f>
        <v/>
      </c>
      <c r="AB9" s="103"/>
      <c r="AC9" s="103" t="str">
        <f>IF(中学生の部!H18="","",中学生の部!I18)</f>
        <v/>
      </c>
      <c r="AD9" s="103"/>
      <c r="AE9" s="103"/>
      <c r="AF9" s="22" t="str">
        <f>IF(中学生の部!H18="","","良好")</f>
        <v/>
      </c>
      <c r="AG9" s="24">
        <v>6</v>
      </c>
      <c r="AH9" s="22" t="str">
        <f>IF(中学生の部!M18="","",中学生の部!M18)</f>
        <v/>
      </c>
      <c r="AI9" s="100" t="str">
        <f>IF(中学生の部!N18="","",中学生の部!N18)</f>
        <v/>
      </c>
      <c r="AJ9" s="101"/>
      <c r="AK9" s="101"/>
      <c r="AL9" s="101"/>
      <c r="AM9" s="102"/>
      <c r="AN9" s="27" t="str">
        <f>IF(中学生の部!N18="","","男")</f>
        <v/>
      </c>
      <c r="AO9" s="25" t="str">
        <f>IF(中学生の部!N18="","",中学生の部!P18)</f>
        <v/>
      </c>
      <c r="AP9" s="22" t="str">
        <f>IF(中学生の部!N18="","","/")</f>
        <v/>
      </c>
      <c r="AQ9" s="103" t="str">
        <f>IF(中学生の部!N18="","","中１男子")</f>
        <v/>
      </c>
      <c r="AR9" s="103"/>
      <c r="AS9" s="103" t="str">
        <f>IF(中学生の部!N18="","",中学生の部!O18)</f>
        <v/>
      </c>
      <c r="AT9" s="103"/>
      <c r="AU9" s="103"/>
      <c r="AV9" s="22" t="str">
        <f>IF(中学生の部!N18="","","良好")</f>
        <v/>
      </c>
      <c r="AW9" s="24">
        <v>6</v>
      </c>
      <c r="AX9" s="22" t="str">
        <f>IF(中学生の部!S18="","",中学生の部!S18)</f>
        <v/>
      </c>
      <c r="AY9" s="100" t="str">
        <f>IF(中学生の部!T18="","",中学生の部!T18)</f>
        <v/>
      </c>
      <c r="AZ9" s="101"/>
      <c r="BA9" s="101"/>
      <c r="BB9" s="101"/>
      <c r="BC9" s="102"/>
      <c r="BD9" s="27" t="str">
        <f>IF(中学生の部!T18="","","男")</f>
        <v/>
      </c>
      <c r="BE9" s="25" t="str">
        <f>IF(中学生の部!T18="","",中学生の部!V18)</f>
        <v/>
      </c>
      <c r="BF9" s="22" t="str">
        <f>IF(中学生の部!T18="","","/")</f>
        <v/>
      </c>
      <c r="BG9" s="103" t="str">
        <f>IF(中学生の部!T18="","","中２・３男子")</f>
        <v/>
      </c>
      <c r="BH9" s="103"/>
      <c r="BI9" s="103" t="str">
        <f>IF(中学生の部!T18="","",中学生の部!U18)</f>
        <v/>
      </c>
      <c r="BJ9" s="103"/>
      <c r="BK9" s="103"/>
      <c r="BL9" s="22" t="str">
        <f>IF(中学生の部!T18="","","良好")</f>
        <v/>
      </c>
    </row>
    <row r="10" spans="1:64" ht="18" customHeight="1" x14ac:dyDescent="0.2">
      <c r="A10" s="24">
        <v>7</v>
      </c>
      <c r="B10" s="22" t="str">
        <f>IF(中学生の部!A19="","",中学生の部!A19)</f>
        <v/>
      </c>
      <c r="C10" s="100" t="str">
        <f>IF(中学生の部!B19="","",中学生の部!B19)</f>
        <v/>
      </c>
      <c r="D10" s="101"/>
      <c r="E10" s="101"/>
      <c r="F10" s="101"/>
      <c r="G10" s="102"/>
      <c r="H10" s="27" t="str">
        <f>IF(中学生の部!B19="","","女")</f>
        <v/>
      </c>
      <c r="I10" s="22" t="str">
        <f>IF(中学生の部!B19="","",中学生の部!D19)</f>
        <v/>
      </c>
      <c r="J10" s="22" t="str">
        <f>IF(中学生の部!B19="","","/")</f>
        <v/>
      </c>
      <c r="K10" s="103" t="str">
        <f>IF(中学生の部!B19="","","中１女子")</f>
        <v/>
      </c>
      <c r="L10" s="103"/>
      <c r="M10" s="103" t="str">
        <f>IF(中学生の部!B19="","",中学生の部!C19)</f>
        <v/>
      </c>
      <c r="N10" s="103"/>
      <c r="O10" s="103"/>
      <c r="P10" s="22" t="str">
        <f>IF(中学生の部!B19="","","良好")</f>
        <v/>
      </c>
      <c r="Q10" s="24">
        <v>7</v>
      </c>
      <c r="R10" s="22" t="str">
        <f>IF(中学生の部!G19="","",中学生の部!G19)</f>
        <v/>
      </c>
      <c r="S10" s="100" t="str">
        <f>IF(中学生の部!H19="","",中学生の部!H19)</f>
        <v/>
      </c>
      <c r="T10" s="101"/>
      <c r="U10" s="101"/>
      <c r="V10" s="101"/>
      <c r="W10" s="102"/>
      <c r="X10" s="27" t="str">
        <f>IF(中学生の部!H19="","","女")</f>
        <v/>
      </c>
      <c r="Y10" s="22" t="str">
        <f>IF(中学生の部!H19="","",中学生の部!J19)</f>
        <v/>
      </c>
      <c r="Z10" s="22" t="str">
        <f>IF(中学生の部!H19="","","/")</f>
        <v/>
      </c>
      <c r="AA10" s="103" t="str">
        <f>IF(中学生の部!H19="","","中２・３女子")</f>
        <v/>
      </c>
      <c r="AB10" s="103"/>
      <c r="AC10" s="103" t="str">
        <f>IF(中学生の部!H19="","",中学生の部!I19)</f>
        <v/>
      </c>
      <c r="AD10" s="103"/>
      <c r="AE10" s="103"/>
      <c r="AF10" s="22" t="str">
        <f>IF(中学生の部!H19="","","良好")</f>
        <v/>
      </c>
      <c r="AG10" s="24">
        <v>7</v>
      </c>
      <c r="AH10" s="22" t="str">
        <f>IF(中学生の部!M19="","",中学生の部!M19)</f>
        <v/>
      </c>
      <c r="AI10" s="100" t="str">
        <f>IF(中学生の部!N19="","",中学生の部!N19)</f>
        <v/>
      </c>
      <c r="AJ10" s="101"/>
      <c r="AK10" s="101"/>
      <c r="AL10" s="101"/>
      <c r="AM10" s="102"/>
      <c r="AN10" s="27" t="str">
        <f>IF(中学生の部!N19="","","男")</f>
        <v/>
      </c>
      <c r="AO10" s="22" t="str">
        <f>IF(中学生の部!N19="","",中学生の部!P19)</f>
        <v/>
      </c>
      <c r="AP10" s="22" t="str">
        <f>IF(中学生の部!N19="","","/")</f>
        <v/>
      </c>
      <c r="AQ10" s="103" t="str">
        <f>IF(中学生の部!N19="","","中１男子")</f>
        <v/>
      </c>
      <c r="AR10" s="103"/>
      <c r="AS10" s="103" t="str">
        <f>IF(中学生の部!N19="","",中学生の部!O19)</f>
        <v/>
      </c>
      <c r="AT10" s="103"/>
      <c r="AU10" s="103"/>
      <c r="AV10" s="22" t="str">
        <f>IF(中学生の部!N19="","","良好")</f>
        <v/>
      </c>
      <c r="AW10" s="24">
        <v>7</v>
      </c>
      <c r="AX10" s="22" t="str">
        <f>IF(中学生の部!S19="","",中学生の部!S19)</f>
        <v/>
      </c>
      <c r="AY10" s="100" t="str">
        <f>IF(中学生の部!T19="","",中学生の部!T19)</f>
        <v/>
      </c>
      <c r="AZ10" s="101"/>
      <c r="BA10" s="101"/>
      <c r="BB10" s="101"/>
      <c r="BC10" s="102"/>
      <c r="BD10" s="27" t="str">
        <f>IF(中学生の部!T19="","","男")</f>
        <v/>
      </c>
      <c r="BE10" s="22" t="str">
        <f>IF(中学生の部!T19="","",中学生の部!V19)</f>
        <v/>
      </c>
      <c r="BF10" s="22" t="str">
        <f>IF(中学生の部!T19="","","/")</f>
        <v/>
      </c>
      <c r="BG10" s="103" t="str">
        <f>IF(中学生の部!T19="","","中２・３男子")</f>
        <v/>
      </c>
      <c r="BH10" s="103"/>
      <c r="BI10" s="103" t="str">
        <f>IF(中学生の部!T19="","",中学生の部!U19)</f>
        <v/>
      </c>
      <c r="BJ10" s="103"/>
      <c r="BK10" s="103"/>
      <c r="BL10" s="22" t="str">
        <f>IF(中学生の部!T19="","","良好")</f>
        <v/>
      </c>
    </row>
    <row r="11" spans="1:64" ht="18" customHeight="1" x14ac:dyDescent="0.2">
      <c r="A11" s="24">
        <v>8</v>
      </c>
      <c r="B11" s="22" t="str">
        <f>IF(中学生の部!A20="","",中学生の部!A20)</f>
        <v/>
      </c>
      <c r="C11" s="100" t="str">
        <f>IF(中学生の部!B20="","",中学生の部!B20)</f>
        <v/>
      </c>
      <c r="D11" s="101"/>
      <c r="E11" s="101"/>
      <c r="F11" s="101"/>
      <c r="G11" s="102"/>
      <c r="H11" s="27" t="str">
        <f>IF(中学生の部!B20="","","女")</f>
        <v/>
      </c>
      <c r="I11" s="25" t="str">
        <f>IF(中学生の部!B20="","",中学生の部!D20)</f>
        <v/>
      </c>
      <c r="J11" s="22" t="str">
        <f>IF(中学生の部!B20="","","/")</f>
        <v/>
      </c>
      <c r="K11" s="103" t="str">
        <f>IF(中学生の部!B20="","","中１女子")</f>
        <v/>
      </c>
      <c r="L11" s="103"/>
      <c r="M11" s="103" t="str">
        <f>IF(中学生の部!B20="","",中学生の部!C20)</f>
        <v/>
      </c>
      <c r="N11" s="103"/>
      <c r="O11" s="103"/>
      <c r="P11" s="22" t="str">
        <f>IF(中学生の部!B20="","","良好")</f>
        <v/>
      </c>
      <c r="Q11" s="24">
        <v>8</v>
      </c>
      <c r="R11" s="22" t="str">
        <f>IF(中学生の部!G20="","",中学生の部!G20)</f>
        <v/>
      </c>
      <c r="S11" s="100" t="str">
        <f>IF(中学生の部!H20="","",中学生の部!H20)</f>
        <v/>
      </c>
      <c r="T11" s="101"/>
      <c r="U11" s="101"/>
      <c r="V11" s="101"/>
      <c r="W11" s="102"/>
      <c r="X11" s="27" t="str">
        <f>IF(中学生の部!H20="","","女")</f>
        <v/>
      </c>
      <c r="Y11" s="25" t="str">
        <f>IF(中学生の部!H20="","",中学生の部!J20)</f>
        <v/>
      </c>
      <c r="Z11" s="22" t="str">
        <f>IF(中学生の部!H20="","","/")</f>
        <v/>
      </c>
      <c r="AA11" s="103" t="str">
        <f>IF(中学生の部!H20="","","中２・３女子")</f>
        <v/>
      </c>
      <c r="AB11" s="103"/>
      <c r="AC11" s="103" t="str">
        <f>IF(中学生の部!H20="","",中学生の部!I20)</f>
        <v/>
      </c>
      <c r="AD11" s="103"/>
      <c r="AE11" s="103"/>
      <c r="AF11" s="22" t="str">
        <f>IF(中学生の部!H20="","","良好")</f>
        <v/>
      </c>
      <c r="AG11" s="24">
        <v>8</v>
      </c>
      <c r="AH11" s="22" t="str">
        <f>IF(中学生の部!M20="","",中学生の部!M20)</f>
        <v/>
      </c>
      <c r="AI11" s="100" t="str">
        <f>IF(中学生の部!N20="","",中学生の部!N20)</f>
        <v/>
      </c>
      <c r="AJ11" s="101"/>
      <c r="AK11" s="101"/>
      <c r="AL11" s="101"/>
      <c r="AM11" s="102"/>
      <c r="AN11" s="27" t="str">
        <f>IF(中学生の部!N20="","","男")</f>
        <v/>
      </c>
      <c r="AO11" s="25" t="str">
        <f>IF(中学生の部!N20="","",中学生の部!P20)</f>
        <v/>
      </c>
      <c r="AP11" s="22" t="str">
        <f>IF(中学生の部!N20="","","/")</f>
        <v/>
      </c>
      <c r="AQ11" s="103" t="str">
        <f>IF(中学生の部!N20="","","中１男子")</f>
        <v/>
      </c>
      <c r="AR11" s="103"/>
      <c r="AS11" s="103" t="str">
        <f>IF(中学生の部!N20="","",中学生の部!O20)</f>
        <v/>
      </c>
      <c r="AT11" s="103"/>
      <c r="AU11" s="103"/>
      <c r="AV11" s="22" t="str">
        <f>IF(中学生の部!N20="","","良好")</f>
        <v/>
      </c>
      <c r="AW11" s="24">
        <v>8</v>
      </c>
      <c r="AX11" s="22" t="str">
        <f>IF(中学生の部!S20="","",中学生の部!S20)</f>
        <v/>
      </c>
      <c r="AY11" s="100" t="str">
        <f>IF(中学生の部!T20="","",中学生の部!T20)</f>
        <v/>
      </c>
      <c r="AZ11" s="101"/>
      <c r="BA11" s="101"/>
      <c r="BB11" s="101"/>
      <c r="BC11" s="102"/>
      <c r="BD11" s="27" t="str">
        <f>IF(中学生の部!T20="","","男")</f>
        <v/>
      </c>
      <c r="BE11" s="25" t="str">
        <f>IF(中学生の部!T20="","",中学生の部!V20)</f>
        <v/>
      </c>
      <c r="BF11" s="22" t="str">
        <f>IF(中学生の部!T20="","","/")</f>
        <v/>
      </c>
      <c r="BG11" s="103" t="str">
        <f>IF(中学生の部!T20="","","中２・３男子")</f>
        <v/>
      </c>
      <c r="BH11" s="103"/>
      <c r="BI11" s="103" t="str">
        <f>IF(中学生の部!T20="","",中学生の部!U20)</f>
        <v/>
      </c>
      <c r="BJ11" s="103"/>
      <c r="BK11" s="103"/>
      <c r="BL11" s="22" t="str">
        <f>IF(中学生の部!T20="","","良好")</f>
        <v/>
      </c>
    </row>
    <row r="12" spans="1:64" ht="18" customHeight="1" x14ac:dyDescent="0.2">
      <c r="A12" s="24">
        <v>9</v>
      </c>
      <c r="B12" s="22" t="str">
        <f>IF(中学生の部!A21="","",中学生の部!A21)</f>
        <v/>
      </c>
      <c r="C12" s="100" t="str">
        <f>IF(中学生の部!B21="","",中学生の部!B21)</f>
        <v/>
      </c>
      <c r="D12" s="101"/>
      <c r="E12" s="101"/>
      <c r="F12" s="101"/>
      <c r="G12" s="102"/>
      <c r="H12" s="27" t="str">
        <f>IF(中学生の部!B21="","","女")</f>
        <v/>
      </c>
      <c r="I12" s="25" t="str">
        <f>IF(中学生の部!B21="","",中学生の部!D21)</f>
        <v/>
      </c>
      <c r="J12" s="22" t="str">
        <f>IF(中学生の部!B21="","","/")</f>
        <v/>
      </c>
      <c r="K12" s="103" t="str">
        <f>IF(中学生の部!B21="","","中１女子")</f>
        <v/>
      </c>
      <c r="L12" s="103"/>
      <c r="M12" s="103" t="str">
        <f>IF(中学生の部!B21="","",中学生の部!C21)</f>
        <v/>
      </c>
      <c r="N12" s="103"/>
      <c r="O12" s="103"/>
      <c r="P12" s="22" t="str">
        <f>IF(中学生の部!B21="","","良好")</f>
        <v/>
      </c>
      <c r="Q12" s="24">
        <v>9</v>
      </c>
      <c r="R12" s="22" t="str">
        <f>IF(中学生の部!G21="","",中学生の部!G21)</f>
        <v/>
      </c>
      <c r="S12" s="100" t="str">
        <f>IF(中学生の部!H21="","",中学生の部!H21)</f>
        <v/>
      </c>
      <c r="T12" s="101"/>
      <c r="U12" s="101"/>
      <c r="V12" s="101"/>
      <c r="W12" s="102"/>
      <c r="X12" s="27" t="str">
        <f>IF(中学生の部!H21="","","女")</f>
        <v/>
      </c>
      <c r="Y12" s="25" t="str">
        <f>IF(中学生の部!H21="","",中学生の部!J21)</f>
        <v/>
      </c>
      <c r="Z12" s="22" t="str">
        <f>IF(中学生の部!H21="","","/")</f>
        <v/>
      </c>
      <c r="AA12" s="103" t="str">
        <f>IF(中学生の部!H21="","","中２・３女子")</f>
        <v/>
      </c>
      <c r="AB12" s="103"/>
      <c r="AC12" s="103" t="str">
        <f>IF(中学生の部!H21="","",中学生の部!I21)</f>
        <v/>
      </c>
      <c r="AD12" s="103"/>
      <c r="AE12" s="103"/>
      <c r="AF12" s="22" t="str">
        <f>IF(中学生の部!H21="","","良好")</f>
        <v/>
      </c>
      <c r="AG12" s="24">
        <v>9</v>
      </c>
      <c r="AH12" s="22" t="str">
        <f>IF(中学生の部!M21="","",中学生の部!M21)</f>
        <v/>
      </c>
      <c r="AI12" s="100" t="str">
        <f>IF(中学生の部!N21="","",中学生の部!N21)</f>
        <v/>
      </c>
      <c r="AJ12" s="101"/>
      <c r="AK12" s="101"/>
      <c r="AL12" s="101"/>
      <c r="AM12" s="102"/>
      <c r="AN12" s="27" t="str">
        <f>IF(中学生の部!N21="","","男")</f>
        <v/>
      </c>
      <c r="AO12" s="25" t="str">
        <f>IF(中学生の部!N21="","",中学生の部!P21)</f>
        <v/>
      </c>
      <c r="AP12" s="22" t="str">
        <f>IF(中学生の部!N21="","","/")</f>
        <v/>
      </c>
      <c r="AQ12" s="103" t="str">
        <f>IF(中学生の部!N21="","","中１男子")</f>
        <v/>
      </c>
      <c r="AR12" s="103"/>
      <c r="AS12" s="103" t="str">
        <f>IF(中学生の部!N21="","",中学生の部!O21)</f>
        <v/>
      </c>
      <c r="AT12" s="103"/>
      <c r="AU12" s="103"/>
      <c r="AV12" s="22" t="str">
        <f>IF(中学生の部!N21="","","良好")</f>
        <v/>
      </c>
      <c r="AW12" s="24">
        <v>9</v>
      </c>
      <c r="AX12" s="22" t="str">
        <f>IF(中学生の部!S21="","",中学生の部!S21)</f>
        <v/>
      </c>
      <c r="AY12" s="100" t="str">
        <f>IF(中学生の部!T21="","",中学生の部!T21)</f>
        <v/>
      </c>
      <c r="AZ12" s="101"/>
      <c r="BA12" s="101"/>
      <c r="BB12" s="101"/>
      <c r="BC12" s="102"/>
      <c r="BD12" s="27" t="str">
        <f>IF(中学生の部!T21="","","男")</f>
        <v/>
      </c>
      <c r="BE12" s="25" t="str">
        <f>IF(中学生の部!T21="","",中学生の部!V21)</f>
        <v/>
      </c>
      <c r="BF12" s="22" t="str">
        <f>IF(中学生の部!T21="","","/")</f>
        <v/>
      </c>
      <c r="BG12" s="103" t="str">
        <f>IF(中学生の部!T21="","","中２・３男子")</f>
        <v/>
      </c>
      <c r="BH12" s="103"/>
      <c r="BI12" s="103" t="str">
        <f>IF(中学生の部!T21="","",中学生の部!U21)</f>
        <v/>
      </c>
      <c r="BJ12" s="103"/>
      <c r="BK12" s="103"/>
      <c r="BL12" s="22" t="str">
        <f>IF(中学生の部!T21="","","良好")</f>
        <v/>
      </c>
    </row>
    <row r="13" spans="1:64" ht="18" customHeight="1" x14ac:dyDescent="0.2">
      <c r="A13" s="24">
        <v>10</v>
      </c>
      <c r="B13" s="22" t="str">
        <f>IF(中学生の部!A22="","",中学生の部!A22)</f>
        <v/>
      </c>
      <c r="C13" s="100" t="str">
        <f>IF(中学生の部!B22="","",中学生の部!B22)</f>
        <v/>
      </c>
      <c r="D13" s="101"/>
      <c r="E13" s="101"/>
      <c r="F13" s="101"/>
      <c r="G13" s="102"/>
      <c r="H13" s="27" t="str">
        <f>IF(中学生の部!B22="","","女")</f>
        <v/>
      </c>
      <c r="I13" s="25" t="str">
        <f>IF(中学生の部!B22="","",中学生の部!D22)</f>
        <v/>
      </c>
      <c r="J13" s="22" t="str">
        <f>IF(中学生の部!B22="","","/")</f>
        <v/>
      </c>
      <c r="K13" s="103" t="str">
        <f>IF(中学生の部!B22="","","中１女子")</f>
        <v/>
      </c>
      <c r="L13" s="103"/>
      <c r="M13" s="103" t="str">
        <f>IF(中学生の部!B22="","",中学生の部!C22)</f>
        <v/>
      </c>
      <c r="N13" s="103"/>
      <c r="O13" s="103"/>
      <c r="P13" s="22" t="str">
        <f>IF(中学生の部!B22="","","良好")</f>
        <v/>
      </c>
      <c r="Q13" s="24">
        <v>10</v>
      </c>
      <c r="R13" s="22" t="str">
        <f>IF(中学生の部!G22="","",中学生の部!G22)</f>
        <v/>
      </c>
      <c r="S13" s="100" t="str">
        <f>IF(中学生の部!H22="","",中学生の部!H22)</f>
        <v/>
      </c>
      <c r="T13" s="101"/>
      <c r="U13" s="101"/>
      <c r="V13" s="101"/>
      <c r="W13" s="102"/>
      <c r="X13" s="27" t="str">
        <f>IF(中学生の部!H22="","","女")</f>
        <v/>
      </c>
      <c r="Y13" s="25" t="str">
        <f>IF(中学生の部!H22="","",中学生の部!J22)</f>
        <v/>
      </c>
      <c r="Z13" s="22" t="str">
        <f>IF(中学生の部!H22="","","/")</f>
        <v/>
      </c>
      <c r="AA13" s="103" t="str">
        <f>IF(中学生の部!H22="","","中２・３女子")</f>
        <v/>
      </c>
      <c r="AB13" s="103"/>
      <c r="AC13" s="103" t="str">
        <f>IF(中学生の部!H22="","",中学生の部!I22)</f>
        <v/>
      </c>
      <c r="AD13" s="103"/>
      <c r="AE13" s="103"/>
      <c r="AF13" s="22" t="str">
        <f>IF(中学生の部!H22="","","良好")</f>
        <v/>
      </c>
      <c r="AG13" s="24">
        <v>10</v>
      </c>
      <c r="AH13" s="22" t="str">
        <f>IF(中学生の部!M22="","",中学生の部!M22)</f>
        <v/>
      </c>
      <c r="AI13" s="100" t="str">
        <f>IF(中学生の部!N22="","",中学生の部!N22)</f>
        <v/>
      </c>
      <c r="AJ13" s="101"/>
      <c r="AK13" s="101"/>
      <c r="AL13" s="101"/>
      <c r="AM13" s="102"/>
      <c r="AN13" s="27" t="str">
        <f>IF(中学生の部!N22="","","男")</f>
        <v/>
      </c>
      <c r="AO13" s="25" t="str">
        <f>IF(中学生の部!N22="","",中学生の部!P22)</f>
        <v/>
      </c>
      <c r="AP13" s="22" t="str">
        <f>IF(中学生の部!N22="","","/")</f>
        <v/>
      </c>
      <c r="AQ13" s="103" t="str">
        <f>IF(中学生の部!N22="","","中１男子")</f>
        <v/>
      </c>
      <c r="AR13" s="103"/>
      <c r="AS13" s="103" t="str">
        <f>IF(中学生の部!N22="","",中学生の部!O22)</f>
        <v/>
      </c>
      <c r="AT13" s="103"/>
      <c r="AU13" s="103"/>
      <c r="AV13" s="22" t="str">
        <f>IF(中学生の部!N22="","","良好")</f>
        <v/>
      </c>
      <c r="AW13" s="24">
        <v>10</v>
      </c>
      <c r="AX13" s="22" t="str">
        <f>IF(中学生の部!S22="","",中学生の部!S22)</f>
        <v/>
      </c>
      <c r="AY13" s="100" t="str">
        <f>IF(中学生の部!T22="","",中学生の部!T22)</f>
        <v/>
      </c>
      <c r="AZ13" s="101"/>
      <c r="BA13" s="101"/>
      <c r="BB13" s="101"/>
      <c r="BC13" s="102"/>
      <c r="BD13" s="27" t="str">
        <f>IF(中学生の部!T22="","","男")</f>
        <v/>
      </c>
      <c r="BE13" s="25" t="str">
        <f>IF(中学生の部!T22="","",中学生の部!V22)</f>
        <v/>
      </c>
      <c r="BF13" s="22" t="str">
        <f>IF(中学生の部!T22="","","/")</f>
        <v/>
      </c>
      <c r="BG13" s="103" t="str">
        <f>IF(中学生の部!T22="","","中２・３男子")</f>
        <v/>
      </c>
      <c r="BH13" s="103"/>
      <c r="BI13" s="103" t="str">
        <f>IF(中学生の部!T22="","",中学生の部!U22)</f>
        <v/>
      </c>
      <c r="BJ13" s="103"/>
      <c r="BK13" s="103"/>
      <c r="BL13" s="22" t="str">
        <f>IF(中学生の部!T22="","","良好")</f>
        <v/>
      </c>
    </row>
    <row r="14" spans="1:64" ht="18" customHeight="1" x14ac:dyDescent="0.2">
      <c r="A14" s="24">
        <v>11</v>
      </c>
      <c r="B14" s="22" t="str">
        <f>IF(中学生の部!A23="","",中学生の部!A23)</f>
        <v/>
      </c>
      <c r="C14" s="100" t="str">
        <f>IF(中学生の部!B23="","",中学生の部!B23)</f>
        <v/>
      </c>
      <c r="D14" s="101"/>
      <c r="E14" s="101"/>
      <c r="F14" s="101"/>
      <c r="G14" s="102"/>
      <c r="H14" s="27" t="str">
        <f>IF(中学生の部!B23="","","女")</f>
        <v/>
      </c>
      <c r="I14" s="25" t="str">
        <f>IF(中学生の部!B23="","",中学生の部!D23)</f>
        <v/>
      </c>
      <c r="J14" s="22" t="str">
        <f>IF(中学生の部!B23="","","/")</f>
        <v/>
      </c>
      <c r="K14" s="103" t="str">
        <f>IF(中学生の部!B23="","","中１女子")</f>
        <v/>
      </c>
      <c r="L14" s="103"/>
      <c r="M14" s="103" t="str">
        <f>IF(中学生の部!B23="","",中学生の部!C23)</f>
        <v/>
      </c>
      <c r="N14" s="103"/>
      <c r="O14" s="103"/>
      <c r="P14" s="22" t="str">
        <f>IF(中学生の部!B23="","","良好")</f>
        <v/>
      </c>
      <c r="Q14" s="24">
        <v>11</v>
      </c>
      <c r="R14" s="22" t="str">
        <f>IF(中学生の部!G23="","",中学生の部!G23)</f>
        <v/>
      </c>
      <c r="S14" s="100" t="str">
        <f>IF(中学生の部!H23="","",中学生の部!H23)</f>
        <v/>
      </c>
      <c r="T14" s="101"/>
      <c r="U14" s="101"/>
      <c r="V14" s="101"/>
      <c r="W14" s="102"/>
      <c r="X14" s="27" t="str">
        <f>IF(中学生の部!H23="","","女")</f>
        <v/>
      </c>
      <c r="Y14" s="25" t="str">
        <f>IF(中学生の部!H23="","",中学生の部!J23)</f>
        <v/>
      </c>
      <c r="Z14" s="22" t="str">
        <f>IF(中学生の部!H23="","","/")</f>
        <v/>
      </c>
      <c r="AA14" s="103" t="str">
        <f>IF(中学生の部!H23="","","中２・３女子")</f>
        <v/>
      </c>
      <c r="AB14" s="103"/>
      <c r="AC14" s="103" t="str">
        <f>IF(中学生の部!H23="","",中学生の部!I23)</f>
        <v/>
      </c>
      <c r="AD14" s="103"/>
      <c r="AE14" s="103"/>
      <c r="AF14" s="22" t="str">
        <f>IF(中学生の部!H23="","","良好")</f>
        <v/>
      </c>
      <c r="AG14" s="24">
        <v>11</v>
      </c>
      <c r="AH14" s="22" t="str">
        <f>IF(中学生の部!M23="","",中学生の部!M23)</f>
        <v/>
      </c>
      <c r="AI14" s="100" t="str">
        <f>IF(中学生の部!N23="","",中学生の部!N23)</f>
        <v/>
      </c>
      <c r="AJ14" s="101"/>
      <c r="AK14" s="101"/>
      <c r="AL14" s="101"/>
      <c r="AM14" s="102"/>
      <c r="AN14" s="27" t="str">
        <f>IF(中学生の部!N23="","","男")</f>
        <v/>
      </c>
      <c r="AO14" s="25" t="str">
        <f>IF(中学生の部!N23="","",中学生の部!P23)</f>
        <v/>
      </c>
      <c r="AP14" s="22" t="str">
        <f>IF(中学生の部!N23="","","/")</f>
        <v/>
      </c>
      <c r="AQ14" s="103" t="str">
        <f>IF(中学生の部!N23="","","中１男子")</f>
        <v/>
      </c>
      <c r="AR14" s="103"/>
      <c r="AS14" s="103" t="str">
        <f>IF(中学生の部!N23="","",中学生の部!O23)</f>
        <v/>
      </c>
      <c r="AT14" s="103"/>
      <c r="AU14" s="103"/>
      <c r="AV14" s="22" t="str">
        <f>IF(中学生の部!N23="","","良好")</f>
        <v/>
      </c>
      <c r="AW14" s="24">
        <v>11</v>
      </c>
      <c r="AX14" s="22" t="str">
        <f>IF(中学生の部!S23="","",中学生の部!S23)</f>
        <v/>
      </c>
      <c r="AY14" s="100" t="str">
        <f>IF(中学生の部!T23="","",中学生の部!T23)</f>
        <v/>
      </c>
      <c r="AZ14" s="101"/>
      <c r="BA14" s="101"/>
      <c r="BB14" s="101"/>
      <c r="BC14" s="102"/>
      <c r="BD14" s="27" t="str">
        <f>IF(中学生の部!T23="","","男")</f>
        <v/>
      </c>
      <c r="BE14" s="25" t="str">
        <f>IF(中学生の部!T23="","",中学生の部!V23)</f>
        <v/>
      </c>
      <c r="BF14" s="22" t="str">
        <f>IF(中学生の部!T23="","","/")</f>
        <v/>
      </c>
      <c r="BG14" s="103" t="str">
        <f>IF(中学生の部!T23="","","中２・３男子")</f>
        <v/>
      </c>
      <c r="BH14" s="103"/>
      <c r="BI14" s="103" t="str">
        <f>IF(中学生の部!T23="","",中学生の部!U23)</f>
        <v/>
      </c>
      <c r="BJ14" s="103"/>
      <c r="BK14" s="103"/>
      <c r="BL14" s="22" t="str">
        <f>IF(中学生の部!T23="","","良好")</f>
        <v/>
      </c>
    </row>
    <row r="15" spans="1:64" ht="18" customHeight="1" x14ac:dyDescent="0.2">
      <c r="A15" s="24">
        <v>12</v>
      </c>
      <c r="B15" s="22" t="str">
        <f>IF(中学生の部!A24="","",中学生の部!A24)</f>
        <v/>
      </c>
      <c r="C15" s="100" t="str">
        <f>IF(中学生の部!B24="","",中学生の部!B24)</f>
        <v/>
      </c>
      <c r="D15" s="101"/>
      <c r="E15" s="101"/>
      <c r="F15" s="101"/>
      <c r="G15" s="102"/>
      <c r="H15" s="27" t="str">
        <f>IF(中学生の部!B24="","","女")</f>
        <v/>
      </c>
      <c r="I15" s="25" t="str">
        <f>IF(中学生の部!B24="","",中学生の部!D24)</f>
        <v/>
      </c>
      <c r="J15" s="22" t="str">
        <f>IF(中学生の部!B24="","","/")</f>
        <v/>
      </c>
      <c r="K15" s="103" t="str">
        <f>IF(中学生の部!B24="","","中１女子")</f>
        <v/>
      </c>
      <c r="L15" s="103"/>
      <c r="M15" s="103" t="str">
        <f>IF(中学生の部!B24="","",中学生の部!C24)</f>
        <v/>
      </c>
      <c r="N15" s="103"/>
      <c r="O15" s="103"/>
      <c r="P15" s="22" t="str">
        <f>IF(中学生の部!B24="","","良好")</f>
        <v/>
      </c>
      <c r="Q15" s="24">
        <v>12</v>
      </c>
      <c r="R15" s="22" t="str">
        <f>IF(中学生の部!G24="","",中学生の部!G24)</f>
        <v/>
      </c>
      <c r="S15" s="100" t="str">
        <f>IF(中学生の部!H24="","",中学生の部!H24)</f>
        <v/>
      </c>
      <c r="T15" s="101"/>
      <c r="U15" s="101"/>
      <c r="V15" s="101"/>
      <c r="W15" s="102"/>
      <c r="X15" s="27" t="str">
        <f>IF(中学生の部!H24="","","女")</f>
        <v/>
      </c>
      <c r="Y15" s="25" t="str">
        <f>IF(中学生の部!H24="","",中学生の部!J24)</f>
        <v/>
      </c>
      <c r="Z15" s="22" t="str">
        <f>IF(中学生の部!H24="","","/")</f>
        <v/>
      </c>
      <c r="AA15" s="103" t="str">
        <f>IF(中学生の部!H24="","","中２・３女子")</f>
        <v/>
      </c>
      <c r="AB15" s="103"/>
      <c r="AC15" s="103" t="str">
        <f>IF(中学生の部!H24="","",中学生の部!I24)</f>
        <v/>
      </c>
      <c r="AD15" s="103"/>
      <c r="AE15" s="103"/>
      <c r="AF15" s="22" t="str">
        <f>IF(中学生の部!H24="","","良好")</f>
        <v/>
      </c>
      <c r="AG15" s="24">
        <v>12</v>
      </c>
      <c r="AH15" s="22" t="str">
        <f>IF(中学生の部!M24="","",中学生の部!M24)</f>
        <v/>
      </c>
      <c r="AI15" s="100" t="str">
        <f>IF(中学生の部!N24="","",中学生の部!N24)</f>
        <v/>
      </c>
      <c r="AJ15" s="101"/>
      <c r="AK15" s="101"/>
      <c r="AL15" s="101"/>
      <c r="AM15" s="102"/>
      <c r="AN15" s="27" t="str">
        <f>IF(中学生の部!N24="","","男")</f>
        <v/>
      </c>
      <c r="AO15" s="25" t="str">
        <f>IF(中学生の部!N24="","",中学生の部!P24)</f>
        <v/>
      </c>
      <c r="AP15" s="22" t="str">
        <f>IF(中学生の部!N24="","","/")</f>
        <v/>
      </c>
      <c r="AQ15" s="103" t="str">
        <f>IF(中学生の部!N24="","","中１男子")</f>
        <v/>
      </c>
      <c r="AR15" s="103"/>
      <c r="AS15" s="103" t="str">
        <f>IF(中学生の部!N24="","",中学生の部!O24)</f>
        <v/>
      </c>
      <c r="AT15" s="103"/>
      <c r="AU15" s="103"/>
      <c r="AV15" s="22" t="str">
        <f>IF(中学生の部!N24="","","良好")</f>
        <v/>
      </c>
      <c r="AW15" s="24">
        <v>12</v>
      </c>
      <c r="AX15" s="22" t="str">
        <f>IF(中学生の部!S24="","",中学生の部!S24)</f>
        <v/>
      </c>
      <c r="AY15" s="100" t="str">
        <f>IF(中学生の部!T24="","",中学生の部!T24)</f>
        <v/>
      </c>
      <c r="AZ15" s="101"/>
      <c r="BA15" s="101"/>
      <c r="BB15" s="101"/>
      <c r="BC15" s="102"/>
      <c r="BD15" s="27" t="str">
        <f>IF(中学生の部!T24="","","男")</f>
        <v/>
      </c>
      <c r="BE15" s="25" t="str">
        <f>IF(中学生の部!T24="","",中学生の部!V24)</f>
        <v/>
      </c>
      <c r="BF15" s="22" t="str">
        <f>IF(中学生の部!T24="","","/")</f>
        <v/>
      </c>
      <c r="BG15" s="103" t="str">
        <f>IF(中学生の部!T24="","","中２・３男子")</f>
        <v/>
      </c>
      <c r="BH15" s="103"/>
      <c r="BI15" s="103" t="str">
        <f>IF(中学生の部!T24="","",中学生の部!U24)</f>
        <v/>
      </c>
      <c r="BJ15" s="103"/>
      <c r="BK15" s="103"/>
      <c r="BL15" s="22" t="str">
        <f>IF(中学生の部!T24="","","良好")</f>
        <v/>
      </c>
    </row>
    <row r="16" spans="1:64" ht="18" customHeight="1" x14ac:dyDescent="0.2">
      <c r="A16" s="24">
        <v>13</v>
      </c>
      <c r="B16" s="22" t="str">
        <f>IF(中学生の部!A25="","",中学生の部!A25)</f>
        <v/>
      </c>
      <c r="C16" s="100" t="str">
        <f>IF(中学生の部!B25="","",中学生の部!B25)</f>
        <v/>
      </c>
      <c r="D16" s="101"/>
      <c r="E16" s="101"/>
      <c r="F16" s="101"/>
      <c r="G16" s="102"/>
      <c r="H16" s="27" t="str">
        <f>IF(中学生の部!B25="","","女")</f>
        <v/>
      </c>
      <c r="I16" s="25" t="str">
        <f>IF(中学生の部!B25="","",中学生の部!D25)</f>
        <v/>
      </c>
      <c r="J16" s="22" t="str">
        <f>IF(中学生の部!B25="","","/")</f>
        <v/>
      </c>
      <c r="K16" s="103" t="str">
        <f>IF(中学生の部!B25="","","中１女子")</f>
        <v/>
      </c>
      <c r="L16" s="103"/>
      <c r="M16" s="103" t="str">
        <f>IF(中学生の部!B25="","",中学生の部!C25)</f>
        <v/>
      </c>
      <c r="N16" s="103"/>
      <c r="O16" s="103"/>
      <c r="P16" s="22" t="str">
        <f>IF(中学生の部!B25="","","良好")</f>
        <v/>
      </c>
      <c r="Q16" s="24">
        <v>13</v>
      </c>
      <c r="R16" s="22" t="str">
        <f>IF(中学生の部!G25="","",中学生の部!G25)</f>
        <v/>
      </c>
      <c r="S16" s="100" t="str">
        <f>IF(中学生の部!H25="","",中学生の部!H25)</f>
        <v/>
      </c>
      <c r="T16" s="101"/>
      <c r="U16" s="101"/>
      <c r="V16" s="101"/>
      <c r="W16" s="102"/>
      <c r="X16" s="27" t="str">
        <f>IF(中学生の部!H25="","","女")</f>
        <v/>
      </c>
      <c r="Y16" s="25" t="str">
        <f>IF(中学生の部!H25="","",中学生の部!J25)</f>
        <v/>
      </c>
      <c r="Z16" s="22" t="str">
        <f>IF(中学生の部!H25="","","/")</f>
        <v/>
      </c>
      <c r="AA16" s="103" t="str">
        <f>IF(中学生の部!H25="","","中２・３女子")</f>
        <v/>
      </c>
      <c r="AB16" s="103"/>
      <c r="AC16" s="103" t="str">
        <f>IF(中学生の部!H25="","",中学生の部!I25)</f>
        <v/>
      </c>
      <c r="AD16" s="103"/>
      <c r="AE16" s="103"/>
      <c r="AF16" s="22" t="str">
        <f>IF(中学生の部!H25="","","良好")</f>
        <v/>
      </c>
      <c r="AG16" s="24">
        <v>13</v>
      </c>
      <c r="AH16" s="22" t="str">
        <f>IF(中学生の部!M25="","",中学生の部!M25)</f>
        <v/>
      </c>
      <c r="AI16" s="100" t="str">
        <f>IF(中学生の部!N25="","",中学生の部!N25)</f>
        <v/>
      </c>
      <c r="AJ16" s="101"/>
      <c r="AK16" s="101"/>
      <c r="AL16" s="101"/>
      <c r="AM16" s="102"/>
      <c r="AN16" s="27" t="str">
        <f>IF(中学生の部!N25="","","男")</f>
        <v/>
      </c>
      <c r="AO16" s="25" t="str">
        <f>IF(中学生の部!N25="","",中学生の部!P25)</f>
        <v/>
      </c>
      <c r="AP16" s="22" t="str">
        <f>IF(中学生の部!N25="","","/")</f>
        <v/>
      </c>
      <c r="AQ16" s="103" t="str">
        <f>IF(中学生の部!N25="","","中１男子")</f>
        <v/>
      </c>
      <c r="AR16" s="103"/>
      <c r="AS16" s="103" t="str">
        <f>IF(中学生の部!N25="","",中学生の部!O25)</f>
        <v/>
      </c>
      <c r="AT16" s="103"/>
      <c r="AU16" s="103"/>
      <c r="AV16" s="22" t="str">
        <f>IF(中学生の部!N25="","","良好")</f>
        <v/>
      </c>
      <c r="AW16" s="24">
        <v>13</v>
      </c>
      <c r="AX16" s="22" t="str">
        <f>IF(中学生の部!S25="","",中学生の部!S25)</f>
        <v/>
      </c>
      <c r="AY16" s="100" t="str">
        <f>IF(中学生の部!T25="","",中学生の部!T25)</f>
        <v/>
      </c>
      <c r="AZ16" s="101"/>
      <c r="BA16" s="101"/>
      <c r="BB16" s="101"/>
      <c r="BC16" s="102"/>
      <c r="BD16" s="27" t="str">
        <f>IF(中学生の部!T25="","","男")</f>
        <v/>
      </c>
      <c r="BE16" s="25" t="str">
        <f>IF(中学生の部!T25="","",中学生の部!V25)</f>
        <v/>
      </c>
      <c r="BF16" s="22" t="str">
        <f>IF(中学生の部!T25="","","/")</f>
        <v/>
      </c>
      <c r="BG16" s="103" t="str">
        <f>IF(中学生の部!T25="","","中２・３男子")</f>
        <v/>
      </c>
      <c r="BH16" s="103"/>
      <c r="BI16" s="103" t="str">
        <f>IF(中学生の部!T25="","",中学生の部!U25)</f>
        <v/>
      </c>
      <c r="BJ16" s="103"/>
      <c r="BK16" s="103"/>
      <c r="BL16" s="22" t="str">
        <f>IF(中学生の部!T25="","","良好")</f>
        <v/>
      </c>
    </row>
    <row r="17" spans="1:64" ht="18" customHeight="1" x14ac:dyDescent="0.2">
      <c r="A17" s="24">
        <v>14</v>
      </c>
      <c r="B17" s="22" t="str">
        <f>IF(中学生の部!A26="","",中学生の部!A26)</f>
        <v/>
      </c>
      <c r="C17" s="100" t="str">
        <f>IF(中学生の部!B26="","",中学生の部!B26)</f>
        <v/>
      </c>
      <c r="D17" s="101"/>
      <c r="E17" s="101"/>
      <c r="F17" s="101"/>
      <c r="G17" s="102"/>
      <c r="H17" s="27" t="str">
        <f>IF(中学生の部!B26="","","女")</f>
        <v/>
      </c>
      <c r="I17" s="25" t="str">
        <f>IF(中学生の部!B26="","",中学生の部!D26)</f>
        <v/>
      </c>
      <c r="J17" s="22" t="str">
        <f>IF(中学生の部!B26="","","/")</f>
        <v/>
      </c>
      <c r="K17" s="103" t="str">
        <f>IF(中学生の部!B26="","","中１女子")</f>
        <v/>
      </c>
      <c r="L17" s="103"/>
      <c r="M17" s="103" t="str">
        <f>IF(中学生の部!B26="","",中学生の部!C26)</f>
        <v/>
      </c>
      <c r="N17" s="103"/>
      <c r="O17" s="103"/>
      <c r="P17" s="22" t="str">
        <f>IF(中学生の部!B26="","","良好")</f>
        <v/>
      </c>
      <c r="Q17" s="24">
        <v>14</v>
      </c>
      <c r="R17" s="22" t="str">
        <f>IF(中学生の部!G26="","",中学生の部!G26)</f>
        <v/>
      </c>
      <c r="S17" s="100" t="str">
        <f>IF(中学生の部!H26="","",中学生の部!H26)</f>
        <v/>
      </c>
      <c r="T17" s="101"/>
      <c r="U17" s="101"/>
      <c r="V17" s="101"/>
      <c r="W17" s="102"/>
      <c r="X17" s="27" t="str">
        <f>IF(中学生の部!H26="","","女")</f>
        <v/>
      </c>
      <c r="Y17" s="25" t="str">
        <f>IF(中学生の部!H26="","",中学生の部!J26)</f>
        <v/>
      </c>
      <c r="Z17" s="22" t="str">
        <f>IF(中学生の部!H26="","","/")</f>
        <v/>
      </c>
      <c r="AA17" s="103" t="str">
        <f>IF(中学生の部!H26="","","中２・３女子")</f>
        <v/>
      </c>
      <c r="AB17" s="103"/>
      <c r="AC17" s="103" t="str">
        <f>IF(中学生の部!H26="","",中学生の部!I26)</f>
        <v/>
      </c>
      <c r="AD17" s="103"/>
      <c r="AE17" s="103"/>
      <c r="AF17" s="22" t="str">
        <f>IF(中学生の部!H26="","","良好")</f>
        <v/>
      </c>
      <c r="AG17" s="24">
        <v>14</v>
      </c>
      <c r="AH17" s="22" t="str">
        <f>IF(中学生の部!M26="","",中学生の部!M26)</f>
        <v/>
      </c>
      <c r="AI17" s="100" t="str">
        <f>IF(中学生の部!N26="","",中学生の部!N26)</f>
        <v/>
      </c>
      <c r="AJ17" s="101"/>
      <c r="AK17" s="101"/>
      <c r="AL17" s="101"/>
      <c r="AM17" s="102"/>
      <c r="AN17" s="27" t="str">
        <f>IF(中学生の部!N26="","","男")</f>
        <v/>
      </c>
      <c r="AO17" s="25" t="str">
        <f>IF(中学生の部!N26="","",中学生の部!P26)</f>
        <v/>
      </c>
      <c r="AP17" s="22" t="str">
        <f>IF(中学生の部!N26="","","/")</f>
        <v/>
      </c>
      <c r="AQ17" s="103" t="str">
        <f>IF(中学生の部!N26="","","中１男子")</f>
        <v/>
      </c>
      <c r="AR17" s="103"/>
      <c r="AS17" s="103" t="str">
        <f>IF(中学生の部!N26="","",中学生の部!O26)</f>
        <v/>
      </c>
      <c r="AT17" s="103"/>
      <c r="AU17" s="103"/>
      <c r="AV17" s="22" t="str">
        <f>IF(中学生の部!N26="","","良好")</f>
        <v/>
      </c>
      <c r="AW17" s="24">
        <v>14</v>
      </c>
      <c r="AX17" s="22" t="str">
        <f>IF(中学生の部!S26="","",中学生の部!S26)</f>
        <v/>
      </c>
      <c r="AY17" s="100" t="str">
        <f>IF(中学生の部!T26="","",中学生の部!T26)</f>
        <v/>
      </c>
      <c r="AZ17" s="101"/>
      <c r="BA17" s="101"/>
      <c r="BB17" s="101"/>
      <c r="BC17" s="102"/>
      <c r="BD17" s="27" t="str">
        <f>IF(中学生の部!T26="","","男")</f>
        <v/>
      </c>
      <c r="BE17" s="25" t="str">
        <f>IF(中学生の部!T26="","",中学生の部!V26)</f>
        <v/>
      </c>
      <c r="BF17" s="22" t="str">
        <f>IF(中学生の部!T26="","","/")</f>
        <v/>
      </c>
      <c r="BG17" s="103" t="str">
        <f>IF(中学生の部!T26="","","中２・３男子")</f>
        <v/>
      </c>
      <c r="BH17" s="103"/>
      <c r="BI17" s="103" t="str">
        <f>IF(中学生の部!T26="","",中学生の部!U26)</f>
        <v/>
      </c>
      <c r="BJ17" s="103"/>
      <c r="BK17" s="103"/>
      <c r="BL17" s="22" t="str">
        <f>IF(中学生の部!T26="","","良好")</f>
        <v/>
      </c>
    </row>
    <row r="18" spans="1:64" ht="18" customHeight="1" x14ac:dyDescent="0.2">
      <c r="A18" s="24">
        <v>15</v>
      </c>
      <c r="B18" s="22" t="str">
        <f>IF(中学生の部!A27="","",中学生の部!A27)</f>
        <v/>
      </c>
      <c r="C18" s="100" t="str">
        <f>IF(中学生の部!B27="","",中学生の部!B27)</f>
        <v/>
      </c>
      <c r="D18" s="101"/>
      <c r="E18" s="101"/>
      <c r="F18" s="101"/>
      <c r="G18" s="102"/>
      <c r="H18" s="27" t="str">
        <f>IF(中学生の部!B27="","","女")</f>
        <v/>
      </c>
      <c r="I18" s="25" t="str">
        <f>IF(中学生の部!B27="","",中学生の部!D27)</f>
        <v/>
      </c>
      <c r="J18" s="22" t="str">
        <f>IF(中学生の部!B27="","","/")</f>
        <v/>
      </c>
      <c r="K18" s="103" t="str">
        <f>IF(中学生の部!B27="","","中１女子")</f>
        <v/>
      </c>
      <c r="L18" s="103"/>
      <c r="M18" s="103" t="str">
        <f>IF(中学生の部!B27="","",中学生の部!C27)</f>
        <v/>
      </c>
      <c r="N18" s="103"/>
      <c r="O18" s="103"/>
      <c r="P18" s="22" t="str">
        <f>IF(中学生の部!B27="","","良好")</f>
        <v/>
      </c>
      <c r="Q18" s="24">
        <v>15</v>
      </c>
      <c r="R18" s="22" t="str">
        <f>IF(中学生の部!G27="","",中学生の部!G27)</f>
        <v/>
      </c>
      <c r="S18" s="100" t="str">
        <f>IF(中学生の部!H27="","",中学生の部!H27)</f>
        <v/>
      </c>
      <c r="T18" s="101"/>
      <c r="U18" s="101"/>
      <c r="V18" s="101"/>
      <c r="W18" s="102"/>
      <c r="X18" s="27" t="str">
        <f>IF(中学生の部!H27="","","女")</f>
        <v/>
      </c>
      <c r="Y18" s="25" t="str">
        <f>IF(中学生の部!H27="","",中学生の部!J27)</f>
        <v/>
      </c>
      <c r="Z18" s="22" t="str">
        <f>IF(中学生の部!H27="","","/")</f>
        <v/>
      </c>
      <c r="AA18" s="103" t="str">
        <f>IF(中学生の部!H27="","","中２・３女子")</f>
        <v/>
      </c>
      <c r="AB18" s="103"/>
      <c r="AC18" s="103" t="str">
        <f>IF(中学生の部!H27="","",中学生の部!I27)</f>
        <v/>
      </c>
      <c r="AD18" s="103"/>
      <c r="AE18" s="103"/>
      <c r="AF18" s="22" t="str">
        <f>IF(中学生の部!H27="","","良好")</f>
        <v/>
      </c>
      <c r="AG18" s="24">
        <v>15</v>
      </c>
      <c r="AH18" s="22" t="str">
        <f>IF(中学生の部!M27="","",中学生の部!M27)</f>
        <v/>
      </c>
      <c r="AI18" s="100" t="str">
        <f>IF(中学生の部!N27="","",中学生の部!N27)</f>
        <v/>
      </c>
      <c r="AJ18" s="101"/>
      <c r="AK18" s="101"/>
      <c r="AL18" s="101"/>
      <c r="AM18" s="102"/>
      <c r="AN18" s="27" t="str">
        <f>IF(中学生の部!N27="","","男")</f>
        <v/>
      </c>
      <c r="AO18" s="25" t="str">
        <f>IF(中学生の部!N27="","",中学生の部!P27)</f>
        <v/>
      </c>
      <c r="AP18" s="22" t="str">
        <f>IF(中学生の部!N27="","","/")</f>
        <v/>
      </c>
      <c r="AQ18" s="103" t="str">
        <f>IF(中学生の部!N27="","","中１男子")</f>
        <v/>
      </c>
      <c r="AR18" s="103"/>
      <c r="AS18" s="103" t="str">
        <f>IF(中学生の部!N27="","",中学生の部!O27)</f>
        <v/>
      </c>
      <c r="AT18" s="103"/>
      <c r="AU18" s="103"/>
      <c r="AV18" s="22" t="str">
        <f>IF(中学生の部!N27="","","良好")</f>
        <v/>
      </c>
      <c r="AW18" s="24">
        <v>15</v>
      </c>
      <c r="AX18" s="22" t="str">
        <f>IF(中学生の部!S27="","",中学生の部!S27)</f>
        <v/>
      </c>
      <c r="AY18" s="100" t="str">
        <f>IF(中学生の部!T27="","",中学生の部!T27)</f>
        <v/>
      </c>
      <c r="AZ18" s="101"/>
      <c r="BA18" s="101"/>
      <c r="BB18" s="101"/>
      <c r="BC18" s="102"/>
      <c r="BD18" s="27" t="str">
        <f>IF(中学生の部!T27="","","男")</f>
        <v/>
      </c>
      <c r="BE18" s="25" t="str">
        <f>IF(中学生の部!T27="","",中学生の部!V27)</f>
        <v/>
      </c>
      <c r="BF18" s="22" t="str">
        <f>IF(中学生の部!T27="","","/")</f>
        <v/>
      </c>
      <c r="BG18" s="103" t="str">
        <f>IF(中学生の部!T27="","","中２・３男子")</f>
        <v/>
      </c>
      <c r="BH18" s="103"/>
      <c r="BI18" s="103" t="str">
        <f>IF(中学生の部!T27="","",中学生の部!U27)</f>
        <v/>
      </c>
      <c r="BJ18" s="103"/>
      <c r="BK18" s="103"/>
      <c r="BL18" s="22" t="str">
        <f>IF(中学生の部!T27="","","良好")</f>
        <v/>
      </c>
    </row>
    <row r="19" spans="1:64" ht="18" customHeight="1" x14ac:dyDescent="0.2">
      <c r="A19" s="24">
        <v>16</v>
      </c>
      <c r="B19" s="22" t="str">
        <f>IF(中学生の部!A28="","",中学生の部!A28)</f>
        <v/>
      </c>
      <c r="C19" s="100" t="str">
        <f>IF(中学生の部!B28="","",中学生の部!B28)</f>
        <v/>
      </c>
      <c r="D19" s="101"/>
      <c r="E19" s="101"/>
      <c r="F19" s="101"/>
      <c r="G19" s="102"/>
      <c r="H19" s="27" t="str">
        <f>IF(中学生の部!B28="","","女")</f>
        <v/>
      </c>
      <c r="I19" s="25" t="str">
        <f>IF(中学生の部!B28="","",中学生の部!D28)</f>
        <v/>
      </c>
      <c r="J19" s="22" t="str">
        <f>IF(中学生の部!B28="","","/")</f>
        <v/>
      </c>
      <c r="K19" s="103" t="str">
        <f>IF(中学生の部!B28="","","中１女子")</f>
        <v/>
      </c>
      <c r="L19" s="103"/>
      <c r="M19" s="103" t="str">
        <f>IF(中学生の部!B28="","",中学生の部!C28)</f>
        <v/>
      </c>
      <c r="N19" s="103"/>
      <c r="O19" s="103"/>
      <c r="P19" s="22" t="str">
        <f>IF(中学生の部!B28="","","良好")</f>
        <v/>
      </c>
      <c r="Q19" s="24">
        <v>16</v>
      </c>
      <c r="R19" s="22" t="str">
        <f>IF(中学生の部!G28="","",中学生の部!G28)</f>
        <v/>
      </c>
      <c r="S19" s="100" t="str">
        <f>IF(中学生の部!H28="","",中学生の部!H28)</f>
        <v/>
      </c>
      <c r="T19" s="101"/>
      <c r="U19" s="101"/>
      <c r="V19" s="101"/>
      <c r="W19" s="102"/>
      <c r="X19" s="27" t="str">
        <f>IF(中学生の部!H28="","","女")</f>
        <v/>
      </c>
      <c r="Y19" s="25" t="str">
        <f>IF(中学生の部!H28="","",中学生の部!J28)</f>
        <v/>
      </c>
      <c r="Z19" s="22" t="str">
        <f>IF(中学生の部!H28="","","/")</f>
        <v/>
      </c>
      <c r="AA19" s="103" t="str">
        <f>IF(中学生の部!H28="","","中２・３女子")</f>
        <v/>
      </c>
      <c r="AB19" s="103"/>
      <c r="AC19" s="103" t="str">
        <f>IF(中学生の部!H28="","",中学生の部!I28)</f>
        <v/>
      </c>
      <c r="AD19" s="103"/>
      <c r="AE19" s="103"/>
      <c r="AF19" s="22" t="str">
        <f>IF(中学生の部!H28="","","良好")</f>
        <v/>
      </c>
      <c r="AG19" s="24">
        <v>16</v>
      </c>
      <c r="AH19" s="22" t="str">
        <f>IF(中学生の部!M28="","",中学生の部!M28)</f>
        <v/>
      </c>
      <c r="AI19" s="100" t="str">
        <f>IF(中学生の部!N28="","",中学生の部!N28)</f>
        <v/>
      </c>
      <c r="AJ19" s="101"/>
      <c r="AK19" s="101"/>
      <c r="AL19" s="101"/>
      <c r="AM19" s="102"/>
      <c r="AN19" s="27" t="str">
        <f>IF(中学生の部!N28="","","男")</f>
        <v/>
      </c>
      <c r="AO19" s="25" t="str">
        <f>IF(中学生の部!N28="","",中学生の部!P28)</f>
        <v/>
      </c>
      <c r="AP19" s="22" t="str">
        <f>IF(中学生の部!N28="","","/")</f>
        <v/>
      </c>
      <c r="AQ19" s="103" t="str">
        <f>IF(中学生の部!N28="","","中１男子")</f>
        <v/>
      </c>
      <c r="AR19" s="103"/>
      <c r="AS19" s="103" t="str">
        <f>IF(中学生の部!N28="","",中学生の部!O28)</f>
        <v/>
      </c>
      <c r="AT19" s="103"/>
      <c r="AU19" s="103"/>
      <c r="AV19" s="22" t="str">
        <f>IF(中学生の部!N28="","","良好")</f>
        <v/>
      </c>
      <c r="AW19" s="24">
        <v>16</v>
      </c>
      <c r="AX19" s="22" t="str">
        <f>IF(中学生の部!S28="","",中学生の部!S28)</f>
        <v/>
      </c>
      <c r="AY19" s="100" t="str">
        <f>IF(中学生の部!T28="","",中学生の部!T28)</f>
        <v/>
      </c>
      <c r="AZ19" s="101"/>
      <c r="BA19" s="101"/>
      <c r="BB19" s="101"/>
      <c r="BC19" s="102"/>
      <c r="BD19" s="27" t="str">
        <f>IF(中学生の部!T28="","","男")</f>
        <v/>
      </c>
      <c r="BE19" s="25" t="str">
        <f>IF(中学生の部!T28="","",中学生の部!V28)</f>
        <v/>
      </c>
      <c r="BF19" s="22" t="str">
        <f>IF(中学生の部!T28="","","/")</f>
        <v/>
      </c>
      <c r="BG19" s="103" t="str">
        <f>IF(中学生の部!T28="","","中２・３男子")</f>
        <v/>
      </c>
      <c r="BH19" s="103"/>
      <c r="BI19" s="103" t="str">
        <f>IF(中学生の部!T28="","",中学生の部!U28)</f>
        <v/>
      </c>
      <c r="BJ19" s="103"/>
      <c r="BK19" s="103"/>
      <c r="BL19" s="22" t="str">
        <f>IF(中学生の部!T28="","","良好")</f>
        <v/>
      </c>
    </row>
    <row r="20" spans="1:64" ht="18" customHeight="1" x14ac:dyDescent="0.2">
      <c r="A20" s="24">
        <v>17</v>
      </c>
      <c r="B20" s="22" t="str">
        <f>IF(中学生の部!A29="","",中学生の部!A29)</f>
        <v/>
      </c>
      <c r="C20" s="100" t="str">
        <f>IF(中学生の部!B29="","",中学生の部!B29)</f>
        <v/>
      </c>
      <c r="D20" s="101"/>
      <c r="E20" s="101"/>
      <c r="F20" s="101"/>
      <c r="G20" s="102"/>
      <c r="H20" s="27" t="str">
        <f>IF(中学生の部!B29="","","女")</f>
        <v/>
      </c>
      <c r="I20" s="25" t="str">
        <f>IF(中学生の部!B29="","",中学生の部!D29)</f>
        <v/>
      </c>
      <c r="J20" s="22" t="str">
        <f>IF(中学生の部!B29="","","/")</f>
        <v/>
      </c>
      <c r="K20" s="103" t="str">
        <f>IF(中学生の部!B29="","","中１女子")</f>
        <v/>
      </c>
      <c r="L20" s="103"/>
      <c r="M20" s="103" t="str">
        <f>IF(中学生の部!B29="","",中学生の部!C29)</f>
        <v/>
      </c>
      <c r="N20" s="103"/>
      <c r="O20" s="103"/>
      <c r="P20" s="22" t="str">
        <f>IF(中学生の部!B29="","","良好")</f>
        <v/>
      </c>
      <c r="Q20" s="24">
        <v>17</v>
      </c>
      <c r="R20" s="22" t="str">
        <f>IF(中学生の部!G29="","",中学生の部!G29)</f>
        <v/>
      </c>
      <c r="S20" s="100" t="str">
        <f>IF(中学生の部!H29="","",中学生の部!H29)</f>
        <v/>
      </c>
      <c r="T20" s="101"/>
      <c r="U20" s="101"/>
      <c r="V20" s="101"/>
      <c r="W20" s="102"/>
      <c r="X20" s="27" t="str">
        <f>IF(中学生の部!H29="","","女")</f>
        <v/>
      </c>
      <c r="Y20" s="25" t="str">
        <f>IF(中学生の部!H29="","",中学生の部!J29)</f>
        <v/>
      </c>
      <c r="Z20" s="22" t="str">
        <f>IF(中学生の部!H29="","","/")</f>
        <v/>
      </c>
      <c r="AA20" s="103" t="str">
        <f>IF(中学生の部!H29="","","中２・３女子")</f>
        <v/>
      </c>
      <c r="AB20" s="103"/>
      <c r="AC20" s="103" t="str">
        <f>IF(中学生の部!H29="","",中学生の部!I29)</f>
        <v/>
      </c>
      <c r="AD20" s="103"/>
      <c r="AE20" s="103"/>
      <c r="AF20" s="22" t="str">
        <f>IF(中学生の部!H29="","","良好")</f>
        <v/>
      </c>
      <c r="AG20" s="24">
        <v>17</v>
      </c>
      <c r="AH20" s="22" t="str">
        <f>IF(中学生の部!M29="","",中学生の部!M29)</f>
        <v/>
      </c>
      <c r="AI20" s="100" t="str">
        <f>IF(中学生の部!N29="","",中学生の部!N29)</f>
        <v/>
      </c>
      <c r="AJ20" s="101"/>
      <c r="AK20" s="101"/>
      <c r="AL20" s="101"/>
      <c r="AM20" s="102"/>
      <c r="AN20" s="27" t="str">
        <f>IF(中学生の部!N29="","","男")</f>
        <v/>
      </c>
      <c r="AO20" s="25" t="str">
        <f>IF(中学生の部!N29="","",中学生の部!P29)</f>
        <v/>
      </c>
      <c r="AP20" s="22" t="str">
        <f>IF(中学生の部!N29="","","/")</f>
        <v/>
      </c>
      <c r="AQ20" s="103" t="str">
        <f>IF(中学生の部!N29="","","中１男子")</f>
        <v/>
      </c>
      <c r="AR20" s="103"/>
      <c r="AS20" s="103" t="str">
        <f>IF(中学生の部!N29="","",中学生の部!O29)</f>
        <v/>
      </c>
      <c r="AT20" s="103"/>
      <c r="AU20" s="103"/>
      <c r="AV20" s="22" t="str">
        <f>IF(中学生の部!N29="","","良好")</f>
        <v/>
      </c>
      <c r="AW20" s="24">
        <v>17</v>
      </c>
      <c r="AX20" s="22" t="str">
        <f>IF(中学生の部!S29="","",中学生の部!S29)</f>
        <v/>
      </c>
      <c r="AY20" s="100" t="str">
        <f>IF(中学生の部!T29="","",中学生の部!T29)</f>
        <v/>
      </c>
      <c r="AZ20" s="101"/>
      <c r="BA20" s="101"/>
      <c r="BB20" s="101"/>
      <c r="BC20" s="102"/>
      <c r="BD20" s="27" t="str">
        <f>IF(中学生の部!T29="","","男")</f>
        <v/>
      </c>
      <c r="BE20" s="25" t="str">
        <f>IF(中学生の部!T29="","",中学生の部!V29)</f>
        <v/>
      </c>
      <c r="BF20" s="22" t="str">
        <f>IF(中学生の部!T29="","","/")</f>
        <v/>
      </c>
      <c r="BG20" s="103" t="str">
        <f>IF(中学生の部!T29="","","中２・３男子")</f>
        <v/>
      </c>
      <c r="BH20" s="103"/>
      <c r="BI20" s="103" t="str">
        <f>IF(中学生の部!T29="","",中学生の部!U29)</f>
        <v/>
      </c>
      <c r="BJ20" s="103"/>
      <c r="BK20" s="103"/>
      <c r="BL20" s="22" t="str">
        <f>IF(中学生の部!T29="","","良好")</f>
        <v/>
      </c>
    </row>
    <row r="21" spans="1:64" ht="18" customHeight="1" x14ac:dyDescent="0.2">
      <c r="A21" s="24">
        <v>18</v>
      </c>
      <c r="B21" s="22" t="str">
        <f>IF(中学生の部!A30="","",中学生の部!A30)</f>
        <v/>
      </c>
      <c r="C21" s="100" t="str">
        <f>IF(中学生の部!B30="","",中学生の部!B30)</f>
        <v/>
      </c>
      <c r="D21" s="101"/>
      <c r="E21" s="101"/>
      <c r="F21" s="101"/>
      <c r="G21" s="102"/>
      <c r="H21" s="27" t="str">
        <f>IF(中学生の部!B30="","","女")</f>
        <v/>
      </c>
      <c r="I21" s="25" t="str">
        <f>IF(中学生の部!B30="","",中学生の部!D30)</f>
        <v/>
      </c>
      <c r="J21" s="22" t="str">
        <f>IF(中学生の部!B30="","","/")</f>
        <v/>
      </c>
      <c r="K21" s="103" t="str">
        <f>IF(中学生の部!B30="","","中１女子")</f>
        <v/>
      </c>
      <c r="L21" s="103"/>
      <c r="M21" s="103" t="str">
        <f>IF(中学生の部!B30="","",中学生の部!C30)</f>
        <v/>
      </c>
      <c r="N21" s="103"/>
      <c r="O21" s="103"/>
      <c r="P21" s="22" t="str">
        <f>IF(中学生の部!B30="","","良好")</f>
        <v/>
      </c>
      <c r="Q21" s="24">
        <v>18</v>
      </c>
      <c r="R21" s="22" t="str">
        <f>IF(中学生の部!G30="","",中学生の部!G30)</f>
        <v/>
      </c>
      <c r="S21" s="100" t="str">
        <f>IF(中学生の部!H30="","",中学生の部!H30)</f>
        <v/>
      </c>
      <c r="T21" s="101"/>
      <c r="U21" s="101"/>
      <c r="V21" s="101"/>
      <c r="W21" s="102"/>
      <c r="X21" s="27" t="str">
        <f>IF(中学生の部!H30="","","女")</f>
        <v/>
      </c>
      <c r="Y21" s="25" t="str">
        <f>IF(中学生の部!H30="","",中学生の部!J30)</f>
        <v/>
      </c>
      <c r="Z21" s="22" t="str">
        <f>IF(中学生の部!H30="","","/")</f>
        <v/>
      </c>
      <c r="AA21" s="103" t="str">
        <f>IF(中学生の部!H30="","","中２・３女子")</f>
        <v/>
      </c>
      <c r="AB21" s="103"/>
      <c r="AC21" s="103" t="str">
        <f>IF(中学生の部!H30="","",中学生の部!I30)</f>
        <v/>
      </c>
      <c r="AD21" s="103"/>
      <c r="AE21" s="103"/>
      <c r="AF21" s="22" t="str">
        <f>IF(中学生の部!H30="","","良好")</f>
        <v/>
      </c>
      <c r="AG21" s="24">
        <v>18</v>
      </c>
      <c r="AH21" s="22" t="str">
        <f>IF(中学生の部!M30="","",中学生の部!M30)</f>
        <v/>
      </c>
      <c r="AI21" s="100" t="str">
        <f>IF(中学生の部!N30="","",中学生の部!N30)</f>
        <v/>
      </c>
      <c r="AJ21" s="101"/>
      <c r="AK21" s="101"/>
      <c r="AL21" s="101"/>
      <c r="AM21" s="102"/>
      <c r="AN21" s="27" t="str">
        <f>IF(中学生の部!N30="","","男")</f>
        <v/>
      </c>
      <c r="AO21" s="25" t="str">
        <f>IF(中学生の部!N30="","",中学生の部!P30)</f>
        <v/>
      </c>
      <c r="AP21" s="22" t="str">
        <f>IF(中学生の部!N30="","","/")</f>
        <v/>
      </c>
      <c r="AQ21" s="103" t="str">
        <f>IF(中学生の部!N30="","","中１男子")</f>
        <v/>
      </c>
      <c r="AR21" s="103"/>
      <c r="AS21" s="103" t="str">
        <f>IF(中学生の部!N30="","",中学生の部!O30)</f>
        <v/>
      </c>
      <c r="AT21" s="103"/>
      <c r="AU21" s="103"/>
      <c r="AV21" s="22" t="str">
        <f>IF(中学生の部!N30="","","良好")</f>
        <v/>
      </c>
      <c r="AW21" s="24">
        <v>18</v>
      </c>
      <c r="AX21" s="22" t="str">
        <f>IF(中学生の部!S30="","",中学生の部!S30)</f>
        <v/>
      </c>
      <c r="AY21" s="100" t="str">
        <f>IF(中学生の部!T30="","",中学生の部!T30)</f>
        <v/>
      </c>
      <c r="AZ21" s="101"/>
      <c r="BA21" s="101"/>
      <c r="BB21" s="101"/>
      <c r="BC21" s="102"/>
      <c r="BD21" s="27" t="str">
        <f>IF(中学生の部!T30="","","男")</f>
        <v/>
      </c>
      <c r="BE21" s="25" t="str">
        <f>IF(中学生の部!T30="","",中学生の部!V30)</f>
        <v/>
      </c>
      <c r="BF21" s="22" t="str">
        <f>IF(中学生の部!T30="","","/")</f>
        <v/>
      </c>
      <c r="BG21" s="103" t="str">
        <f>IF(中学生の部!T30="","","中２・３男子")</f>
        <v/>
      </c>
      <c r="BH21" s="103"/>
      <c r="BI21" s="103" t="str">
        <f>IF(中学生の部!T30="","",中学生の部!U30)</f>
        <v/>
      </c>
      <c r="BJ21" s="103"/>
      <c r="BK21" s="103"/>
      <c r="BL21" s="22" t="str">
        <f>IF(中学生の部!T30="","","良好")</f>
        <v/>
      </c>
    </row>
    <row r="22" spans="1:64" ht="18" customHeight="1" x14ac:dyDescent="0.2">
      <c r="A22" s="24">
        <v>19</v>
      </c>
      <c r="B22" s="22" t="str">
        <f>IF(中学生の部!A31="","",中学生の部!A31)</f>
        <v/>
      </c>
      <c r="C22" s="100" t="str">
        <f>IF(中学生の部!B31="","",中学生の部!B31)</f>
        <v/>
      </c>
      <c r="D22" s="101"/>
      <c r="E22" s="101"/>
      <c r="F22" s="101"/>
      <c r="G22" s="102"/>
      <c r="H22" s="27" t="str">
        <f>IF(中学生の部!B31="","","女")</f>
        <v/>
      </c>
      <c r="I22" s="25" t="str">
        <f>IF(中学生の部!B31="","",中学生の部!D31)</f>
        <v/>
      </c>
      <c r="J22" s="22" t="str">
        <f>IF(中学生の部!B31="","","/")</f>
        <v/>
      </c>
      <c r="K22" s="103" t="str">
        <f>IF(中学生の部!B31="","","中１女子")</f>
        <v/>
      </c>
      <c r="L22" s="103"/>
      <c r="M22" s="103" t="str">
        <f>IF(中学生の部!B31="","",中学生の部!C31)</f>
        <v/>
      </c>
      <c r="N22" s="103"/>
      <c r="O22" s="103"/>
      <c r="P22" s="22" t="str">
        <f>IF(中学生の部!B31="","","良好")</f>
        <v/>
      </c>
      <c r="Q22" s="24">
        <v>19</v>
      </c>
      <c r="R22" s="22" t="str">
        <f>IF(中学生の部!G31="","",中学生の部!G31)</f>
        <v/>
      </c>
      <c r="S22" s="100" t="str">
        <f>IF(中学生の部!H31="","",中学生の部!H31)</f>
        <v/>
      </c>
      <c r="T22" s="101"/>
      <c r="U22" s="101"/>
      <c r="V22" s="101"/>
      <c r="W22" s="102"/>
      <c r="X22" s="27" t="str">
        <f>IF(中学生の部!H31="","","女")</f>
        <v/>
      </c>
      <c r="Y22" s="25" t="str">
        <f>IF(中学生の部!H31="","",中学生の部!J31)</f>
        <v/>
      </c>
      <c r="Z22" s="22" t="str">
        <f>IF(中学生の部!H31="","","/")</f>
        <v/>
      </c>
      <c r="AA22" s="103" t="str">
        <f>IF(中学生の部!H31="","","中２・３女子")</f>
        <v/>
      </c>
      <c r="AB22" s="103"/>
      <c r="AC22" s="103" t="str">
        <f>IF(中学生の部!H31="","",中学生の部!I31)</f>
        <v/>
      </c>
      <c r="AD22" s="103"/>
      <c r="AE22" s="103"/>
      <c r="AF22" s="22" t="str">
        <f>IF(中学生の部!H31="","","良好")</f>
        <v/>
      </c>
      <c r="AG22" s="24">
        <v>19</v>
      </c>
      <c r="AH22" s="22" t="str">
        <f>IF(中学生の部!M31="","",中学生の部!M31)</f>
        <v/>
      </c>
      <c r="AI22" s="100" t="str">
        <f>IF(中学生の部!N31="","",中学生の部!N31)</f>
        <v/>
      </c>
      <c r="AJ22" s="101"/>
      <c r="AK22" s="101"/>
      <c r="AL22" s="101"/>
      <c r="AM22" s="102"/>
      <c r="AN22" s="27" t="str">
        <f>IF(中学生の部!N31="","","男")</f>
        <v/>
      </c>
      <c r="AO22" s="25" t="str">
        <f>IF(中学生の部!N31="","",中学生の部!P31)</f>
        <v/>
      </c>
      <c r="AP22" s="22" t="str">
        <f>IF(中学生の部!N31="","","/")</f>
        <v/>
      </c>
      <c r="AQ22" s="103" t="str">
        <f>IF(中学生の部!N31="","","中１男子")</f>
        <v/>
      </c>
      <c r="AR22" s="103"/>
      <c r="AS22" s="103" t="str">
        <f>IF(中学生の部!N31="","",中学生の部!O31)</f>
        <v/>
      </c>
      <c r="AT22" s="103"/>
      <c r="AU22" s="103"/>
      <c r="AV22" s="22" t="str">
        <f>IF(中学生の部!N31="","","良好")</f>
        <v/>
      </c>
      <c r="AW22" s="24">
        <v>19</v>
      </c>
      <c r="AX22" s="22" t="str">
        <f>IF(中学生の部!S31="","",中学生の部!S31)</f>
        <v/>
      </c>
      <c r="AY22" s="100" t="str">
        <f>IF(中学生の部!T31="","",中学生の部!T31)</f>
        <v/>
      </c>
      <c r="AZ22" s="101"/>
      <c r="BA22" s="101"/>
      <c r="BB22" s="101"/>
      <c r="BC22" s="102"/>
      <c r="BD22" s="27" t="str">
        <f>IF(中学生の部!T31="","","男")</f>
        <v/>
      </c>
      <c r="BE22" s="25" t="str">
        <f>IF(中学生の部!T31="","",中学生の部!V31)</f>
        <v/>
      </c>
      <c r="BF22" s="22" t="str">
        <f>IF(中学生の部!T31="","","/")</f>
        <v/>
      </c>
      <c r="BG22" s="103" t="str">
        <f>IF(中学生の部!T31="","","中２・３男子")</f>
        <v/>
      </c>
      <c r="BH22" s="103"/>
      <c r="BI22" s="103" t="str">
        <f>IF(中学生の部!T31="","",中学生の部!U31)</f>
        <v/>
      </c>
      <c r="BJ22" s="103"/>
      <c r="BK22" s="103"/>
      <c r="BL22" s="22" t="str">
        <f>IF(中学生の部!T31="","","良好")</f>
        <v/>
      </c>
    </row>
    <row r="23" spans="1:64" ht="18" customHeight="1" x14ac:dyDescent="0.2">
      <c r="A23" s="24">
        <v>20</v>
      </c>
      <c r="B23" s="22" t="str">
        <f>IF(中学生の部!A32="","",中学生の部!A32)</f>
        <v/>
      </c>
      <c r="C23" s="100" t="str">
        <f>IF(中学生の部!B32="","",中学生の部!B32)</f>
        <v/>
      </c>
      <c r="D23" s="101"/>
      <c r="E23" s="101"/>
      <c r="F23" s="101"/>
      <c r="G23" s="102"/>
      <c r="H23" s="27" t="str">
        <f>IF(中学生の部!B32="","","女")</f>
        <v/>
      </c>
      <c r="I23" s="25" t="str">
        <f>IF(中学生の部!B32="","",中学生の部!D32)</f>
        <v/>
      </c>
      <c r="J23" s="22" t="str">
        <f>IF(中学生の部!B32="","","/")</f>
        <v/>
      </c>
      <c r="K23" s="103" t="str">
        <f>IF(中学生の部!B32="","","中１女子")</f>
        <v/>
      </c>
      <c r="L23" s="103"/>
      <c r="M23" s="103" t="str">
        <f>IF(中学生の部!B32="","",中学生の部!C32)</f>
        <v/>
      </c>
      <c r="N23" s="103"/>
      <c r="O23" s="103"/>
      <c r="P23" s="22" t="str">
        <f>IF(中学生の部!B32="","","良好")</f>
        <v/>
      </c>
      <c r="Q23" s="24">
        <v>20</v>
      </c>
      <c r="R23" s="22" t="str">
        <f>IF(中学生の部!G32="","",中学生の部!G32)</f>
        <v/>
      </c>
      <c r="S23" s="100" t="str">
        <f>IF(中学生の部!H32="","",中学生の部!H32)</f>
        <v/>
      </c>
      <c r="T23" s="101"/>
      <c r="U23" s="101"/>
      <c r="V23" s="101"/>
      <c r="W23" s="102"/>
      <c r="X23" s="27" t="str">
        <f>IF(中学生の部!H32="","","女")</f>
        <v/>
      </c>
      <c r="Y23" s="25" t="str">
        <f>IF(中学生の部!H32="","",中学生の部!J32)</f>
        <v/>
      </c>
      <c r="Z23" s="22" t="str">
        <f>IF(中学生の部!H32="","","/")</f>
        <v/>
      </c>
      <c r="AA23" s="103" t="str">
        <f>IF(中学生の部!H32="","","中２・３女子")</f>
        <v/>
      </c>
      <c r="AB23" s="103"/>
      <c r="AC23" s="103" t="str">
        <f>IF(中学生の部!H32="","",中学生の部!I32)</f>
        <v/>
      </c>
      <c r="AD23" s="103"/>
      <c r="AE23" s="103"/>
      <c r="AF23" s="22" t="str">
        <f>IF(中学生の部!H32="","","良好")</f>
        <v/>
      </c>
      <c r="AG23" s="24">
        <v>20</v>
      </c>
      <c r="AH23" s="22" t="str">
        <f>IF(中学生の部!M32="","",中学生の部!M32)</f>
        <v/>
      </c>
      <c r="AI23" s="100" t="str">
        <f>IF(中学生の部!N32="","",中学生の部!N32)</f>
        <v/>
      </c>
      <c r="AJ23" s="101"/>
      <c r="AK23" s="101"/>
      <c r="AL23" s="101"/>
      <c r="AM23" s="102"/>
      <c r="AN23" s="27" t="str">
        <f>IF(中学生の部!N32="","","男")</f>
        <v/>
      </c>
      <c r="AO23" s="25" t="str">
        <f>IF(中学生の部!N32="","",中学生の部!P32)</f>
        <v/>
      </c>
      <c r="AP23" s="22" t="str">
        <f>IF(中学生の部!N32="","","/")</f>
        <v/>
      </c>
      <c r="AQ23" s="103" t="str">
        <f>IF(中学生の部!N32="","","中１男子")</f>
        <v/>
      </c>
      <c r="AR23" s="103"/>
      <c r="AS23" s="103" t="str">
        <f>IF(中学生の部!N32="","",中学生の部!O32)</f>
        <v/>
      </c>
      <c r="AT23" s="103"/>
      <c r="AU23" s="103"/>
      <c r="AV23" s="22" t="str">
        <f>IF(中学生の部!N32="","","良好")</f>
        <v/>
      </c>
      <c r="AW23" s="24">
        <v>20</v>
      </c>
      <c r="AX23" s="22" t="str">
        <f>IF(中学生の部!S32="","",中学生の部!S32)</f>
        <v/>
      </c>
      <c r="AY23" s="100" t="str">
        <f>IF(中学生の部!T32="","",中学生の部!T32)</f>
        <v/>
      </c>
      <c r="AZ23" s="101"/>
      <c r="BA23" s="101"/>
      <c r="BB23" s="101"/>
      <c r="BC23" s="102"/>
      <c r="BD23" s="27" t="str">
        <f>IF(中学生の部!T32="","","男")</f>
        <v/>
      </c>
      <c r="BE23" s="25" t="str">
        <f>IF(中学生の部!T32="","",中学生の部!V32)</f>
        <v/>
      </c>
      <c r="BF23" s="22" t="str">
        <f>IF(中学生の部!T32="","","/")</f>
        <v/>
      </c>
      <c r="BG23" s="103" t="str">
        <f>IF(中学生の部!T32="","","中２・３男子")</f>
        <v/>
      </c>
      <c r="BH23" s="103"/>
      <c r="BI23" s="103" t="str">
        <f>IF(中学生の部!T32="","",中学生の部!U32)</f>
        <v/>
      </c>
      <c r="BJ23" s="103"/>
      <c r="BK23" s="103"/>
      <c r="BL23" s="22" t="str">
        <f>IF(中学生の部!T32="","","良好")</f>
        <v/>
      </c>
    </row>
    <row r="24" spans="1:64" ht="18" customHeight="1" x14ac:dyDescent="0.2">
      <c r="A24" s="24">
        <v>21</v>
      </c>
      <c r="B24" s="22" t="str">
        <f>IF(中学生の部!A33="","",中学生の部!A33)</f>
        <v/>
      </c>
      <c r="C24" s="100" t="str">
        <f>IF(中学生の部!B33="","",中学生の部!B33)</f>
        <v/>
      </c>
      <c r="D24" s="101"/>
      <c r="E24" s="101"/>
      <c r="F24" s="101"/>
      <c r="G24" s="102"/>
      <c r="H24" s="27" t="str">
        <f>IF(中学生の部!B33="","","女")</f>
        <v/>
      </c>
      <c r="I24" s="25" t="str">
        <f>IF(中学生の部!B33="","",中学生の部!D33)</f>
        <v/>
      </c>
      <c r="J24" s="22" t="str">
        <f>IF(中学生の部!B33="","","/")</f>
        <v/>
      </c>
      <c r="K24" s="103" t="str">
        <f>IF(中学生の部!B33="","","中１女子")</f>
        <v/>
      </c>
      <c r="L24" s="103"/>
      <c r="M24" s="103" t="str">
        <f>IF(中学生の部!B33="","",中学生の部!C33)</f>
        <v/>
      </c>
      <c r="N24" s="103"/>
      <c r="O24" s="103"/>
      <c r="P24" s="22" t="str">
        <f>IF(中学生の部!B33="","","良好")</f>
        <v/>
      </c>
      <c r="Q24" s="24">
        <v>21</v>
      </c>
      <c r="R24" s="22" t="str">
        <f>IF(中学生の部!G33="","",中学生の部!G33)</f>
        <v/>
      </c>
      <c r="S24" s="100" t="str">
        <f>IF(中学生の部!H33="","",中学生の部!H33)</f>
        <v/>
      </c>
      <c r="T24" s="101"/>
      <c r="U24" s="101"/>
      <c r="V24" s="101"/>
      <c r="W24" s="102"/>
      <c r="X24" s="27" t="str">
        <f>IF(中学生の部!H33="","","女")</f>
        <v/>
      </c>
      <c r="Y24" s="25" t="str">
        <f>IF(中学生の部!H33="","",中学生の部!J33)</f>
        <v/>
      </c>
      <c r="Z24" s="22" t="str">
        <f>IF(中学生の部!H33="","","/")</f>
        <v/>
      </c>
      <c r="AA24" s="103" t="str">
        <f>IF(中学生の部!H33="","","中２・３女子")</f>
        <v/>
      </c>
      <c r="AB24" s="103"/>
      <c r="AC24" s="103" t="str">
        <f>IF(中学生の部!H33="","",中学生の部!I33)</f>
        <v/>
      </c>
      <c r="AD24" s="103"/>
      <c r="AE24" s="103"/>
      <c r="AF24" s="22" t="str">
        <f>IF(中学生の部!H33="","","良好")</f>
        <v/>
      </c>
      <c r="AG24" s="24">
        <v>21</v>
      </c>
      <c r="AH24" s="22" t="str">
        <f>IF(中学生の部!M33="","",中学生の部!M33)</f>
        <v/>
      </c>
      <c r="AI24" s="100" t="str">
        <f>IF(中学生の部!N33="","",中学生の部!N33)</f>
        <v/>
      </c>
      <c r="AJ24" s="101"/>
      <c r="AK24" s="101"/>
      <c r="AL24" s="101"/>
      <c r="AM24" s="102"/>
      <c r="AN24" s="27" t="str">
        <f>IF(中学生の部!N33="","","男")</f>
        <v/>
      </c>
      <c r="AO24" s="25" t="str">
        <f>IF(中学生の部!N33="","",中学生の部!P33)</f>
        <v/>
      </c>
      <c r="AP24" s="22" t="str">
        <f>IF(中学生の部!N33="","","/")</f>
        <v/>
      </c>
      <c r="AQ24" s="103" t="str">
        <f>IF(中学生の部!N33="","","中１男子")</f>
        <v/>
      </c>
      <c r="AR24" s="103"/>
      <c r="AS24" s="103" t="str">
        <f>IF(中学生の部!N33="","",中学生の部!O33)</f>
        <v/>
      </c>
      <c r="AT24" s="103"/>
      <c r="AU24" s="103"/>
      <c r="AV24" s="22" t="str">
        <f>IF(中学生の部!N33="","","良好")</f>
        <v/>
      </c>
      <c r="AW24" s="24">
        <v>21</v>
      </c>
      <c r="AX24" s="22" t="str">
        <f>IF(中学生の部!S33="","",中学生の部!S33)</f>
        <v/>
      </c>
      <c r="AY24" s="100" t="str">
        <f>IF(中学生の部!T33="","",中学生の部!T33)</f>
        <v/>
      </c>
      <c r="AZ24" s="101"/>
      <c r="BA24" s="101"/>
      <c r="BB24" s="101"/>
      <c r="BC24" s="102"/>
      <c r="BD24" s="27" t="str">
        <f>IF(中学生の部!T33="","","男")</f>
        <v/>
      </c>
      <c r="BE24" s="25" t="str">
        <f>IF(中学生の部!T33="","",中学生の部!V33)</f>
        <v/>
      </c>
      <c r="BF24" s="22" t="str">
        <f>IF(中学生の部!T33="","","/")</f>
        <v/>
      </c>
      <c r="BG24" s="103" t="str">
        <f>IF(中学生の部!T33="","","中２・３男子")</f>
        <v/>
      </c>
      <c r="BH24" s="103"/>
      <c r="BI24" s="103" t="str">
        <f>IF(中学生の部!T33="","",中学生の部!U33)</f>
        <v/>
      </c>
      <c r="BJ24" s="103"/>
      <c r="BK24" s="103"/>
      <c r="BL24" s="22" t="str">
        <f>IF(中学生の部!T33="","","良好")</f>
        <v/>
      </c>
    </row>
    <row r="25" spans="1:64" ht="18" customHeight="1" x14ac:dyDescent="0.2">
      <c r="A25" s="24">
        <v>22</v>
      </c>
      <c r="B25" s="22" t="str">
        <f>IF(中学生の部!A34="","",中学生の部!A34)</f>
        <v/>
      </c>
      <c r="C25" s="100" t="str">
        <f>IF(中学生の部!B34="","",中学生の部!B34)</f>
        <v/>
      </c>
      <c r="D25" s="101"/>
      <c r="E25" s="101"/>
      <c r="F25" s="101"/>
      <c r="G25" s="102"/>
      <c r="H25" s="27" t="str">
        <f>IF(中学生の部!B34="","","女")</f>
        <v/>
      </c>
      <c r="I25" s="25" t="str">
        <f>IF(中学生の部!B34="","",中学生の部!D34)</f>
        <v/>
      </c>
      <c r="J25" s="22" t="str">
        <f>IF(中学生の部!B34="","","/")</f>
        <v/>
      </c>
      <c r="K25" s="103" t="str">
        <f>IF(中学生の部!B34="","","中１女子")</f>
        <v/>
      </c>
      <c r="L25" s="103"/>
      <c r="M25" s="103" t="str">
        <f>IF(中学生の部!B34="","",中学生の部!C34)</f>
        <v/>
      </c>
      <c r="N25" s="103"/>
      <c r="O25" s="103"/>
      <c r="P25" s="22" t="str">
        <f>IF(中学生の部!B34="","","良好")</f>
        <v/>
      </c>
      <c r="Q25" s="24">
        <v>22</v>
      </c>
      <c r="R25" s="22" t="str">
        <f>IF(中学生の部!G34="","",中学生の部!G34)</f>
        <v/>
      </c>
      <c r="S25" s="100" t="str">
        <f>IF(中学生の部!H34="","",中学生の部!H34)</f>
        <v/>
      </c>
      <c r="T25" s="101"/>
      <c r="U25" s="101"/>
      <c r="V25" s="101"/>
      <c r="W25" s="102"/>
      <c r="X25" s="27" t="str">
        <f>IF(中学生の部!H34="","","女")</f>
        <v/>
      </c>
      <c r="Y25" s="25" t="str">
        <f>IF(中学生の部!H34="","",中学生の部!J34)</f>
        <v/>
      </c>
      <c r="Z25" s="22" t="str">
        <f>IF(中学生の部!H34="","","/")</f>
        <v/>
      </c>
      <c r="AA25" s="103" t="str">
        <f>IF(中学生の部!H34="","","中２・３女子")</f>
        <v/>
      </c>
      <c r="AB25" s="103"/>
      <c r="AC25" s="103" t="str">
        <f>IF(中学生の部!H34="","",中学生の部!I34)</f>
        <v/>
      </c>
      <c r="AD25" s="103"/>
      <c r="AE25" s="103"/>
      <c r="AF25" s="22" t="str">
        <f>IF(中学生の部!H34="","","良好")</f>
        <v/>
      </c>
      <c r="AG25" s="24">
        <v>22</v>
      </c>
      <c r="AH25" s="22" t="str">
        <f>IF(中学生の部!M34="","",中学生の部!M34)</f>
        <v/>
      </c>
      <c r="AI25" s="100" t="str">
        <f>IF(中学生の部!N34="","",中学生の部!N34)</f>
        <v/>
      </c>
      <c r="AJ25" s="101"/>
      <c r="AK25" s="101"/>
      <c r="AL25" s="101"/>
      <c r="AM25" s="102"/>
      <c r="AN25" s="27" t="str">
        <f>IF(中学生の部!N34="","","男")</f>
        <v/>
      </c>
      <c r="AO25" s="25" t="str">
        <f>IF(中学生の部!N34="","",中学生の部!P34)</f>
        <v/>
      </c>
      <c r="AP25" s="22" t="str">
        <f>IF(中学生の部!N34="","","/")</f>
        <v/>
      </c>
      <c r="AQ25" s="103" t="str">
        <f>IF(中学生の部!N34="","","中１男子")</f>
        <v/>
      </c>
      <c r="AR25" s="103"/>
      <c r="AS25" s="103" t="str">
        <f>IF(中学生の部!N34="","",中学生の部!O34)</f>
        <v/>
      </c>
      <c r="AT25" s="103"/>
      <c r="AU25" s="103"/>
      <c r="AV25" s="22" t="str">
        <f>IF(中学生の部!N34="","","良好")</f>
        <v/>
      </c>
      <c r="AW25" s="24">
        <v>22</v>
      </c>
      <c r="AX25" s="22" t="str">
        <f>IF(中学生の部!S34="","",中学生の部!S34)</f>
        <v/>
      </c>
      <c r="AY25" s="100" t="str">
        <f>IF(中学生の部!T34="","",中学生の部!T34)</f>
        <v/>
      </c>
      <c r="AZ25" s="101"/>
      <c r="BA25" s="101"/>
      <c r="BB25" s="101"/>
      <c r="BC25" s="102"/>
      <c r="BD25" s="27" t="str">
        <f>IF(中学生の部!T34="","","男")</f>
        <v/>
      </c>
      <c r="BE25" s="25" t="str">
        <f>IF(中学生の部!T34="","",中学生の部!V34)</f>
        <v/>
      </c>
      <c r="BF25" s="22" t="str">
        <f>IF(中学生の部!T34="","","/")</f>
        <v/>
      </c>
      <c r="BG25" s="103" t="str">
        <f>IF(中学生の部!T34="","","中２・３男子")</f>
        <v/>
      </c>
      <c r="BH25" s="103"/>
      <c r="BI25" s="103" t="str">
        <f>IF(中学生の部!T34="","",中学生の部!U34)</f>
        <v/>
      </c>
      <c r="BJ25" s="103"/>
      <c r="BK25" s="103"/>
      <c r="BL25" s="22" t="str">
        <f>IF(中学生の部!T34="","","良好")</f>
        <v/>
      </c>
    </row>
    <row r="26" spans="1:64" ht="18" customHeight="1" x14ac:dyDescent="0.2">
      <c r="A26" s="24">
        <v>23</v>
      </c>
      <c r="B26" s="22" t="str">
        <f>IF(中学生の部!A35="","",中学生の部!A35)</f>
        <v/>
      </c>
      <c r="C26" s="100" t="str">
        <f>IF(中学生の部!B35="","",中学生の部!B35)</f>
        <v/>
      </c>
      <c r="D26" s="101"/>
      <c r="E26" s="101"/>
      <c r="F26" s="101"/>
      <c r="G26" s="102"/>
      <c r="H26" s="27" t="str">
        <f>IF(中学生の部!B35="","","女")</f>
        <v/>
      </c>
      <c r="I26" s="25" t="str">
        <f>IF(中学生の部!B35="","",中学生の部!D35)</f>
        <v/>
      </c>
      <c r="J26" s="22" t="str">
        <f>IF(中学生の部!B35="","","/")</f>
        <v/>
      </c>
      <c r="K26" s="103" t="str">
        <f>IF(中学生の部!B35="","","中１女子")</f>
        <v/>
      </c>
      <c r="L26" s="103"/>
      <c r="M26" s="103" t="str">
        <f>IF(中学生の部!B35="","",中学生の部!C35)</f>
        <v/>
      </c>
      <c r="N26" s="103"/>
      <c r="O26" s="103"/>
      <c r="P26" s="22" t="str">
        <f>IF(中学生の部!B35="","","良好")</f>
        <v/>
      </c>
      <c r="Q26" s="24">
        <v>23</v>
      </c>
      <c r="R26" s="22" t="str">
        <f>IF(中学生の部!G35="","",中学生の部!G35)</f>
        <v/>
      </c>
      <c r="S26" s="100" t="str">
        <f>IF(中学生の部!H35="","",中学生の部!H35)</f>
        <v/>
      </c>
      <c r="T26" s="101"/>
      <c r="U26" s="101"/>
      <c r="V26" s="101"/>
      <c r="W26" s="102"/>
      <c r="X26" s="27" t="str">
        <f>IF(中学生の部!H35="","","女")</f>
        <v/>
      </c>
      <c r="Y26" s="25" t="str">
        <f>IF(中学生の部!H35="","",中学生の部!J35)</f>
        <v/>
      </c>
      <c r="Z26" s="22" t="str">
        <f>IF(中学生の部!H35="","","/")</f>
        <v/>
      </c>
      <c r="AA26" s="103" t="str">
        <f>IF(中学生の部!H35="","","中２・３女子")</f>
        <v/>
      </c>
      <c r="AB26" s="103"/>
      <c r="AC26" s="103" t="str">
        <f>IF(中学生の部!H35="","",中学生の部!I35)</f>
        <v/>
      </c>
      <c r="AD26" s="103"/>
      <c r="AE26" s="103"/>
      <c r="AF26" s="22" t="str">
        <f>IF(中学生の部!H35="","","良好")</f>
        <v/>
      </c>
      <c r="AG26" s="24">
        <v>23</v>
      </c>
      <c r="AH26" s="22" t="str">
        <f>IF(中学生の部!M35="","",中学生の部!M35)</f>
        <v/>
      </c>
      <c r="AI26" s="100" t="str">
        <f>IF(中学生の部!N35="","",中学生の部!N35)</f>
        <v/>
      </c>
      <c r="AJ26" s="101"/>
      <c r="AK26" s="101"/>
      <c r="AL26" s="101"/>
      <c r="AM26" s="102"/>
      <c r="AN26" s="27" t="str">
        <f>IF(中学生の部!N35="","","男")</f>
        <v/>
      </c>
      <c r="AO26" s="25" t="str">
        <f>IF(中学生の部!N35="","",中学生の部!P35)</f>
        <v/>
      </c>
      <c r="AP26" s="22" t="str">
        <f>IF(中学生の部!N35="","","/")</f>
        <v/>
      </c>
      <c r="AQ26" s="103" t="str">
        <f>IF(中学生の部!N35="","","中１男子")</f>
        <v/>
      </c>
      <c r="AR26" s="103"/>
      <c r="AS26" s="103" t="str">
        <f>IF(中学生の部!N35="","",中学生の部!O35)</f>
        <v/>
      </c>
      <c r="AT26" s="103"/>
      <c r="AU26" s="103"/>
      <c r="AV26" s="22" t="str">
        <f>IF(中学生の部!N35="","","良好")</f>
        <v/>
      </c>
      <c r="AW26" s="24">
        <v>23</v>
      </c>
      <c r="AX26" s="22" t="str">
        <f>IF(中学生の部!S35="","",中学生の部!S35)</f>
        <v/>
      </c>
      <c r="AY26" s="100" t="str">
        <f>IF(中学生の部!T35="","",中学生の部!T35)</f>
        <v/>
      </c>
      <c r="AZ26" s="101"/>
      <c r="BA26" s="101"/>
      <c r="BB26" s="101"/>
      <c r="BC26" s="102"/>
      <c r="BD26" s="27" t="str">
        <f>IF(中学生の部!T35="","","男")</f>
        <v/>
      </c>
      <c r="BE26" s="25" t="str">
        <f>IF(中学生の部!T35="","",中学生の部!V35)</f>
        <v/>
      </c>
      <c r="BF26" s="22" t="str">
        <f>IF(中学生の部!T35="","","/")</f>
        <v/>
      </c>
      <c r="BG26" s="103" t="str">
        <f>IF(中学生の部!T35="","","中２・３男子")</f>
        <v/>
      </c>
      <c r="BH26" s="103"/>
      <c r="BI26" s="103" t="str">
        <f>IF(中学生の部!T35="","",中学生の部!U35)</f>
        <v/>
      </c>
      <c r="BJ26" s="103"/>
      <c r="BK26" s="103"/>
      <c r="BL26" s="22" t="str">
        <f>IF(中学生の部!T35="","","良好")</f>
        <v/>
      </c>
    </row>
    <row r="27" spans="1:64" ht="18" customHeight="1" x14ac:dyDescent="0.2">
      <c r="A27" s="24">
        <v>24</v>
      </c>
      <c r="B27" s="22" t="str">
        <f>IF(中学生の部!A36="","",中学生の部!A36)</f>
        <v/>
      </c>
      <c r="C27" s="100" t="str">
        <f>IF(中学生の部!B36="","",中学生の部!B36)</f>
        <v/>
      </c>
      <c r="D27" s="101"/>
      <c r="E27" s="101"/>
      <c r="F27" s="101"/>
      <c r="G27" s="102"/>
      <c r="H27" s="27" t="str">
        <f>IF(中学生の部!B36="","","女")</f>
        <v/>
      </c>
      <c r="I27" s="25" t="str">
        <f>IF(中学生の部!B36="","",中学生の部!D36)</f>
        <v/>
      </c>
      <c r="J27" s="22" t="str">
        <f>IF(中学生の部!B36="","","/")</f>
        <v/>
      </c>
      <c r="K27" s="103" t="str">
        <f>IF(中学生の部!B36="","","中１女子")</f>
        <v/>
      </c>
      <c r="L27" s="103"/>
      <c r="M27" s="103" t="str">
        <f>IF(中学生の部!B36="","",中学生の部!C36)</f>
        <v/>
      </c>
      <c r="N27" s="103"/>
      <c r="O27" s="103"/>
      <c r="P27" s="22" t="str">
        <f>IF(中学生の部!B36="","","良好")</f>
        <v/>
      </c>
      <c r="Q27" s="24">
        <v>24</v>
      </c>
      <c r="R27" s="22" t="str">
        <f>IF(中学生の部!G36="","",中学生の部!G36)</f>
        <v/>
      </c>
      <c r="S27" s="100" t="str">
        <f>IF(中学生の部!H36="","",中学生の部!H36)</f>
        <v/>
      </c>
      <c r="T27" s="101"/>
      <c r="U27" s="101"/>
      <c r="V27" s="101"/>
      <c r="W27" s="102"/>
      <c r="X27" s="27" t="str">
        <f>IF(中学生の部!H36="","","女")</f>
        <v/>
      </c>
      <c r="Y27" s="25" t="str">
        <f>IF(中学生の部!H36="","",中学生の部!J36)</f>
        <v/>
      </c>
      <c r="Z27" s="22" t="str">
        <f>IF(中学生の部!H36="","","/")</f>
        <v/>
      </c>
      <c r="AA27" s="103" t="str">
        <f>IF(中学生の部!H36="","","中２・３女子")</f>
        <v/>
      </c>
      <c r="AB27" s="103"/>
      <c r="AC27" s="103" t="str">
        <f>IF(中学生の部!H36="","",中学生の部!I36)</f>
        <v/>
      </c>
      <c r="AD27" s="103"/>
      <c r="AE27" s="103"/>
      <c r="AF27" s="22" t="str">
        <f>IF(中学生の部!H36="","","良好")</f>
        <v/>
      </c>
      <c r="AG27" s="24">
        <v>24</v>
      </c>
      <c r="AH27" s="22" t="str">
        <f>IF(中学生の部!M36="","",中学生の部!M36)</f>
        <v/>
      </c>
      <c r="AI27" s="100" t="str">
        <f>IF(中学生の部!N36="","",中学生の部!N36)</f>
        <v/>
      </c>
      <c r="AJ27" s="101"/>
      <c r="AK27" s="101"/>
      <c r="AL27" s="101"/>
      <c r="AM27" s="102"/>
      <c r="AN27" s="27" t="str">
        <f>IF(中学生の部!N36="","","男")</f>
        <v/>
      </c>
      <c r="AO27" s="25" t="str">
        <f>IF(中学生の部!N36="","",中学生の部!P36)</f>
        <v/>
      </c>
      <c r="AP27" s="22" t="str">
        <f>IF(中学生の部!N36="","","/")</f>
        <v/>
      </c>
      <c r="AQ27" s="103" t="str">
        <f>IF(中学生の部!N36="","","中１男子")</f>
        <v/>
      </c>
      <c r="AR27" s="103"/>
      <c r="AS27" s="103" t="str">
        <f>IF(中学生の部!N36="","",中学生の部!O36)</f>
        <v/>
      </c>
      <c r="AT27" s="103"/>
      <c r="AU27" s="103"/>
      <c r="AV27" s="22" t="str">
        <f>IF(中学生の部!N36="","","良好")</f>
        <v/>
      </c>
      <c r="AW27" s="24">
        <v>24</v>
      </c>
      <c r="AX27" s="22" t="str">
        <f>IF(中学生の部!S36="","",中学生の部!S36)</f>
        <v/>
      </c>
      <c r="AY27" s="100" t="str">
        <f>IF(中学生の部!T36="","",中学生の部!T36)</f>
        <v/>
      </c>
      <c r="AZ27" s="101"/>
      <c r="BA27" s="101"/>
      <c r="BB27" s="101"/>
      <c r="BC27" s="102"/>
      <c r="BD27" s="27" t="str">
        <f>IF(中学生の部!T36="","","男")</f>
        <v/>
      </c>
      <c r="BE27" s="25" t="str">
        <f>IF(中学生の部!T36="","",中学生の部!V36)</f>
        <v/>
      </c>
      <c r="BF27" s="22" t="str">
        <f>IF(中学生の部!T36="","","/")</f>
        <v/>
      </c>
      <c r="BG27" s="103" t="str">
        <f>IF(中学生の部!T36="","","中２・３男子")</f>
        <v/>
      </c>
      <c r="BH27" s="103"/>
      <c r="BI27" s="103" t="str">
        <f>IF(中学生の部!T36="","",中学生の部!U36)</f>
        <v/>
      </c>
      <c r="BJ27" s="103"/>
      <c r="BK27" s="103"/>
      <c r="BL27" s="22" t="str">
        <f>IF(中学生の部!T36="","","良好")</f>
        <v/>
      </c>
    </row>
    <row r="28" spans="1:64" ht="18" customHeight="1" x14ac:dyDescent="0.2">
      <c r="A28" s="24">
        <v>25</v>
      </c>
      <c r="B28" s="22" t="str">
        <f>IF(中学生の部!A37="","",中学生の部!A37)</f>
        <v/>
      </c>
      <c r="C28" s="100" t="str">
        <f>IF(中学生の部!B37="","",中学生の部!B37)</f>
        <v/>
      </c>
      <c r="D28" s="101"/>
      <c r="E28" s="101"/>
      <c r="F28" s="101"/>
      <c r="G28" s="102"/>
      <c r="H28" s="27" t="str">
        <f>IF(中学生の部!B37="","","女")</f>
        <v/>
      </c>
      <c r="I28" s="25" t="str">
        <f>IF(中学生の部!B37="","",中学生の部!D37)</f>
        <v/>
      </c>
      <c r="J28" s="22" t="str">
        <f>IF(中学生の部!B37="","","/")</f>
        <v/>
      </c>
      <c r="K28" s="103" t="str">
        <f>IF(中学生の部!B37="","","中１女子")</f>
        <v/>
      </c>
      <c r="L28" s="103"/>
      <c r="M28" s="103" t="str">
        <f>IF(中学生の部!B37="","",中学生の部!C37)</f>
        <v/>
      </c>
      <c r="N28" s="103"/>
      <c r="O28" s="103"/>
      <c r="P28" s="22" t="str">
        <f>IF(中学生の部!B37="","","良好")</f>
        <v/>
      </c>
      <c r="Q28" s="24">
        <v>25</v>
      </c>
      <c r="R28" s="22" t="str">
        <f>IF(中学生の部!G37="","",中学生の部!G37)</f>
        <v/>
      </c>
      <c r="S28" s="100" t="str">
        <f>IF(中学生の部!H37="","",中学生の部!H37)</f>
        <v/>
      </c>
      <c r="T28" s="101"/>
      <c r="U28" s="101"/>
      <c r="V28" s="101"/>
      <c r="W28" s="102"/>
      <c r="X28" s="27" t="str">
        <f>IF(中学生の部!H37="","","女")</f>
        <v/>
      </c>
      <c r="Y28" s="25" t="str">
        <f>IF(中学生の部!H37="","",中学生の部!J37)</f>
        <v/>
      </c>
      <c r="Z28" s="22" t="str">
        <f>IF(中学生の部!H37="","","/")</f>
        <v/>
      </c>
      <c r="AA28" s="103" t="str">
        <f>IF(中学生の部!H37="","","中２・３女子")</f>
        <v/>
      </c>
      <c r="AB28" s="103"/>
      <c r="AC28" s="103" t="str">
        <f>IF(中学生の部!H37="","",中学生の部!I37)</f>
        <v/>
      </c>
      <c r="AD28" s="103"/>
      <c r="AE28" s="103"/>
      <c r="AF28" s="22" t="str">
        <f>IF(中学生の部!H37="","","良好")</f>
        <v/>
      </c>
      <c r="AG28" s="24">
        <v>25</v>
      </c>
      <c r="AH28" s="22" t="str">
        <f>IF(中学生の部!M37="","",中学生の部!M37)</f>
        <v/>
      </c>
      <c r="AI28" s="100" t="str">
        <f>IF(中学生の部!N37="","",中学生の部!N37)</f>
        <v/>
      </c>
      <c r="AJ28" s="101"/>
      <c r="AK28" s="101"/>
      <c r="AL28" s="101"/>
      <c r="AM28" s="102"/>
      <c r="AN28" s="27" t="str">
        <f>IF(中学生の部!N37="","","男")</f>
        <v/>
      </c>
      <c r="AO28" s="25" t="str">
        <f>IF(中学生の部!N37="","",中学生の部!P37)</f>
        <v/>
      </c>
      <c r="AP28" s="22" t="str">
        <f>IF(中学生の部!N37="","","/")</f>
        <v/>
      </c>
      <c r="AQ28" s="103" t="str">
        <f>IF(中学生の部!N37="","","中１男子")</f>
        <v/>
      </c>
      <c r="AR28" s="103"/>
      <c r="AS28" s="103" t="str">
        <f>IF(中学生の部!N37="","",中学生の部!O37)</f>
        <v/>
      </c>
      <c r="AT28" s="103"/>
      <c r="AU28" s="103"/>
      <c r="AV28" s="22" t="str">
        <f>IF(中学生の部!N37="","","良好")</f>
        <v/>
      </c>
      <c r="AW28" s="24">
        <v>25</v>
      </c>
      <c r="AX28" s="22" t="str">
        <f>IF(中学生の部!S37="","",中学生の部!S37)</f>
        <v/>
      </c>
      <c r="AY28" s="100" t="str">
        <f>IF(中学生の部!T37="","",中学生の部!T37)</f>
        <v/>
      </c>
      <c r="AZ28" s="101"/>
      <c r="BA28" s="101"/>
      <c r="BB28" s="101"/>
      <c r="BC28" s="102"/>
      <c r="BD28" s="27" t="str">
        <f>IF(中学生の部!T37="","","男")</f>
        <v/>
      </c>
      <c r="BE28" s="25" t="str">
        <f>IF(中学生の部!T37="","",中学生の部!V37)</f>
        <v/>
      </c>
      <c r="BF28" s="22" t="str">
        <f>IF(中学生の部!T37="","","/")</f>
        <v/>
      </c>
      <c r="BG28" s="103" t="str">
        <f>IF(中学生の部!T37="","","中２・３男子")</f>
        <v/>
      </c>
      <c r="BH28" s="103"/>
      <c r="BI28" s="103" t="str">
        <f>IF(中学生の部!T37="","",中学生の部!U37)</f>
        <v/>
      </c>
      <c r="BJ28" s="103"/>
      <c r="BK28" s="103"/>
      <c r="BL28" s="22" t="str">
        <f>IF(中学生の部!T37="","","良好")</f>
        <v/>
      </c>
    </row>
    <row r="29" spans="1:64" ht="18" customHeight="1" x14ac:dyDescent="0.2">
      <c r="A29" s="24">
        <v>26</v>
      </c>
      <c r="B29" s="22" t="str">
        <f>IF(中学生の部!A38="","",中学生の部!A38)</f>
        <v/>
      </c>
      <c r="C29" s="100" t="str">
        <f>IF(中学生の部!B38="","",中学生の部!B38)</f>
        <v/>
      </c>
      <c r="D29" s="101"/>
      <c r="E29" s="101"/>
      <c r="F29" s="101"/>
      <c r="G29" s="102"/>
      <c r="H29" s="27" t="str">
        <f>IF(中学生の部!B38="","","女")</f>
        <v/>
      </c>
      <c r="I29" s="25" t="str">
        <f>IF(中学生の部!B38="","",中学生の部!D38)</f>
        <v/>
      </c>
      <c r="J29" s="22" t="str">
        <f>IF(中学生の部!B38="","","/")</f>
        <v/>
      </c>
      <c r="K29" s="103" t="str">
        <f>IF(中学生の部!B38="","","中１女子")</f>
        <v/>
      </c>
      <c r="L29" s="103"/>
      <c r="M29" s="103" t="str">
        <f>IF(中学生の部!B38="","",中学生の部!C38)</f>
        <v/>
      </c>
      <c r="N29" s="103"/>
      <c r="O29" s="103"/>
      <c r="P29" s="22" t="str">
        <f>IF(中学生の部!B38="","","良好")</f>
        <v/>
      </c>
      <c r="Q29" s="24">
        <v>26</v>
      </c>
      <c r="R29" s="22" t="str">
        <f>IF(中学生の部!G38="","",中学生の部!G38)</f>
        <v/>
      </c>
      <c r="S29" s="100" t="str">
        <f>IF(中学生の部!H38="","",中学生の部!H38)</f>
        <v/>
      </c>
      <c r="T29" s="101"/>
      <c r="U29" s="101"/>
      <c r="V29" s="101"/>
      <c r="W29" s="102"/>
      <c r="X29" s="27" t="str">
        <f>IF(中学生の部!H38="","","女")</f>
        <v/>
      </c>
      <c r="Y29" s="25" t="str">
        <f>IF(中学生の部!H38="","",中学生の部!J38)</f>
        <v/>
      </c>
      <c r="Z29" s="22" t="str">
        <f>IF(中学生の部!H38="","","/")</f>
        <v/>
      </c>
      <c r="AA29" s="103" t="str">
        <f>IF(中学生の部!H38="","","中２・３女子")</f>
        <v/>
      </c>
      <c r="AB29" s="103"/>
      <c r="AC29" s="103" t="str">
        <f>IF(中学生の部!H38="","",中学生の部!I38)</f>
        <v/>
      </c>
      <c r="AD29" s="103"/>
      <c r="AE29" s="103"/>
      <c r="AF29" s="22" t="str">
        <f>IF(中学生の部!H38="","","良好")</f>
        <v/>
      </c>
      <c r="AG29" s="24">
        <v>26</v>
      </c>
      <c r="AH29" s="22" t="str">
        <f>IF(中学生の部!M38="","",中学生の部!M38)</f>
        <v/>
      </c>
      <c r="AI29" s="100" t="str">
        <f>IF(中学生の部!N38="","",中学生の部!N38)</f>
        <v/>
      </c>
      <c r="AJ29" s="101"/>
      <c r="AK29" s="101"/>
      <c r="AL29" s="101"/>
      <c r="AM29" s="102"/>
      <c r="AN29" s="27" t="str">
        <f>IF(中学生の部!N38="","","男")</f>
        <v/>
      </c>
      <c r="AO29" s="25" t="str">
        <f>IF(中学生の部!N38="","",中学生の部!P38)</f>
        <v/>
      </c>
      <c r="AP29" s="22" t="str">
        <f>IF(中学生の部!N38="","","/")</f>
        <v/>
      </c>
      <c r="AQ29" s="103" t="str">
        <f>IF(中学生の部!N38="","","中１男子")</f>
        <v/>
      </c>
      <c r="AR29" s="103"/>
      <c r="AS29" s="103" t="str">
        <f>IF(中学生の部!N38="","",中学生の部!O38)</f>
        <v/>
      </c>
      <c r="AT29" s="103"/>
      <c r="AU29" s="103"/>
      <c r="AV29" s="22" t="str">
        <f>IF(中学生の部!N38="","","良好")</f>
        <v/>
      </c>
      <c r="AW29" s="24">
        <v>26</v>
      </c>
      <c r="AX29" s="22" t="str">
        <f>IF(中学生の部!S38="","",中学生の部!S38)</f>
        <v/>
      </c>
      <c r="AY29" s="100" t="str">
        <f>IF(中学生の部!T38="","",中学生の部!T38)</f>
        <v/>
      </c>
      <c r="AZ29" s="101"/>
      <c r="BA29" s="101"/>
      <c r="BB29" s="101"/>
      <c r="BC29" s="102"/>
      <c r="BD29" s="27" t="str">
        <f>IF(中学生の部!T38="","","男")</f>
        <v/>
      </c>
      <c r="BE29" s="25" t="str">
        <f>IF(中学生の部!T38="","",中学生の部!V38)</f>
        <v/>
      </c>
      <c r="BF29" s="22" t="str">
        <f>IF(中学生の部!T38="","","/")</f>
        <v/>
      </c>
      <c r="BG29" s="103" t="str">
        <f>IF(中学生の部!T38="","","中２・３男子")</f>
        <v/>
      </c>
      <c r="BH29" s="103"/>
      <c r="BI29" s="103" t="str">
        <f>IF(中学生の部!T38="","",中学生の部!U38)</f>
        <v/>
      </c>
      <c r="BJ29" s="103"/>
      <c r="BK29" s="103"/>
      <c r="BL29" s="22" t="str">
        <f>IF(中学生の部!T38="","","良好")</f>
        <v/>
      </c>
    </row>
    <row r="30" spans="1:64" ht="18" customHeight="1" x14ac:dyDescent="0.2">
      <c r="A30" s="24">
        <v>27</v>
      </c>
      <c r="B30" s="22" t="str">
        <f>IF(中学生の部!A39="","",中学生の部!A39)</f>
        <v/>
      </c>
      <c r="C30" s="100" t="str">
        <f>IF(中学生の部!B39="","",中学生の部!B39)</f>
        <v/>
      </c>
      <c r="D30" s="101"/>
      <c r="E30" s="101"/>
      <c r="F30" s="101"/>
      <c r="G30" s="102"/>
      <c r="H30" s="27" t="str">
        <f>IF(中学生の部!B39="","","女")</f>
        <v/>
      </c>
      <c r="I30" s="25" t="str">
        <f>IF(中学生の部!B39="","",中学生の部!D39)</f>
        <v/>
      </c>
      <c r="J30" s="22" t="str">
        <f>IF(中学生の部!B39="","","/")</f>
        <v/>
      </c>
      <c r="K30" s="103" t="str">
        <f>IF(中学生の部!B39="","","中１女子")</f>
        <v/>
      </c>
      <c r="L30" s="103"/>
      <c r="M30" s="103" t="str">
        <f>IF(中学生の部!B39="","",中学生の部!C39)</f>
        <v/>
      </c>
      <c r="N30" s="103"/>
      <c r="O30" s="103"/>
      <c r="P30" s="22" t="str">
        <f>IF(中学生の部!B39="","","良好")</f>
        <v/>
      </c>
      <c r="Q30" s="24">
        <v>27</v>
      </c>
      <c r="R30" s="22" t="str">
        <f>IF(中学生の部!G39="","",中学生の部!G39)</f>
        <v/>
      </c>
      <c r="S30" s="100" t="str">
        <f>IF(中学生の部!H39="","",中学生の部!H39)</f>
        <v/>
      </c>
      <c r="T30" s="101"/>
      <c r="U30" s="101"/>
      <c r="V30" s="101"/>
      <c r="W30" s="102"/>
      <c r="X30" s="27" t="str">
        <f>IF(中学生の部!H39="","","女")</f>
        <v/>
      </c>
      <c r="Y30" s="25" t="str">
        <f>IF(中学生の部!H39="","",中学生の部!J39)</f>
        <v/>
      </c>
      <c r="Z30" s="22" t="str">
        <f>IF(中学生の部!H39="","","/")</f>
        <v/>
      </c>
      <c r="AA30" s="103" t="str">
        <f>IF(中学生の部!H39="","","中２・３女子")</f>
        <v/>
      </c>
      <c r="AB30" s="103"/>
      <c r="AC30" s="103" t="str">
        <f>IF(中学生の部!H39="","",中学生の部!I39)</f>
        <v/>
      </c>
      <c r="AD30" s="103"/>
      <c r="AE30" s="103"/>
      <c r="AF30" s="22" t="str">
        <f>IF(中学生の部!H39="","","良好")</f>
        <v/>
      </c>
      <c r="AG30" s="24">
        <v>27</v>
      </c>
      <c r="AH30" s="22" t="str">
        <f>IF(中学生の部!M39="","",中学生の部!M39)</f>
        <v/>
      </c>
      <c r="AI30" s="100" t="str">
        <f>IF(中学生の部!N39="","",中学生の部!N39)</f>
        <v/>
      </c>
      <c r="AJ30" s="101"/>
      <c r="AK30" s="101"/>
      <c r="AL30" s="101"/>
      <c r="AM30" s="102"/>
      <c r="AN30" s="27" t="str">
        <f>IF(中学生の部!N39="","","男")</f>
        <v/>
      </c>
      <c r="AO30" s="25" t="str">
        <f>IF(中学生の部!N39="","",中学生の部!P39)</f>
        <v/>
      </c>
      <c r="AP30" s="22" t="str">
        <f>IF(中学生の部!N39="","","/")</f>
        <v/>
      </c>
      <c r="AQ30" s="103" t="str">
        <f>IF(中学生の部!N39="","","中１男子")</f>
        <v/>
      </c>
      <c r="AR30" s="103"/>
      <c r="AS30" s="103" t="str">
        <f>IF(中学生の部!N39="","",中学生の部!O39)</f>
        <v/>
      </c>
      <c r="AT30" s="103"/>
      <c r="AU30" s="103"/>
      <c r="AV30" s="22" t="str">
        <f>IF(中学生の部!N39="","","良好")</f>
        <v/>
      </c>
      <c r="AW30" s="24">
        <v>27</v>
      </c>
      <c r="AX30" s="22" t="str">
        <f>IF(中学生の部!S39="","",中学生の部!S39)</f>
        <v/>
      </c>
      <c r="AY30" s="100" t="str">
        <f>IF(中学生の部!T39="","",中学生の部!T39)</f>
        <v/>
      </c>
      <c r="AZ30" s="101"/>
      <c r="BA30" s="101"/>
      <c r="BB30" s="101"/>
      <c r="BC30" s="102"/>
      <c r="BD30" s="27" t="str">
        <f>IF(中学生の部!T39="","","男")</f>
        <v/>
      </c>
      <c r="BE30" s="25" t="str">
        <f>IF(中学生の部!T39="","",中学生の部!V39)</f>
        <v/>
      </c>
      <c r="BF30" s="22" t="str">
        <f>IF(中学生の部!T39="","","/")</f>
        <v/>
      </c>
      <c r="BG30" s="103" t="str">
        <f>IF(中学生の部!T39="","","中２・３男子")</f>
        <v/>
      </c>
      <c r="BH30" s="103"/>
      <c r="BI30" s="103" t="str">
        <f>IF(中学生の部!T39="","",中学生の部!U39)</f>
        <v/>
      </c>
      <c r="BJ30" s="103"/>
      <c r="BK30" s="103"/>
      <c r="BL30" s="22" t="str">
        <f>IF(中学生の部!T39="","","良好")</f>
        <v/>
      </c>
    </row>
    <row r="31" spans="1:64" ht="18" customHeight="1" x14ac:dyDescent="0.2">
      <c r="A31" s="24">
        <v>28</v>
      </c>
      <c r="B31" s="22" t="str">
        <f>IF(中学生の部!A40="","",中学生の部!A40)</f>
        <v/>
      </c>
      <c r="C31" s="100" t="str">
        <f>IF(中学生の部!B40="","",中学生の部!B40)</f>
        <v/>
      </c>
      <c r="D31" s="101"/>
      <c r="E31" s="101"/>
      <c r="F31" s="101"/>
      <c r="G31" s="102"/>
      <c r="H31" s="27" t="str">
        <f>IF(中学生の部!B40="","","女")</f>
        <v/>
      </c>
      <c r="I31" s="25" t="str">
        <f>IF(中学生の部!B40="","",中学生の部!D40)</f>
        <v/>
      </c>
      <c r="J31" s="22" t="str">
        <f>IF(中学生の部!B40="","","/")</f>
        <v/>
      </c>
      <c r="K31" s="103" t="str">
        <f>IF(中学生の部!B40="","","中１女子")</f>
        <v/>
      </c>
      <c r="L31" s="103"/>
      <c r="M31" s="103" t="str">
        <f>IF(中学生の部!B40="","",中学生の部!C40)</f>
        <v/>
      </c>
      <c r="N31" s="103"/>
      <c r="O31" s="103"/>
      <c r="P31" s="22" t="str">
        <f>IF(中学生の部!B40="","","良好")</f>
        <v/>
      </c>
      <c r="Q31" s="24">
        <v>28</v>
      </c>
      <c r="R31" s="22" t="str">
        <f>IF(中学生の部!G40="","",中学生の部!G40)</f>
        <v/>
      </c>
      <c r="S31" s="100" t="str">
        <f>IF(中学生の部!H40="","",中学生の部!H40)</f>
        <v/>
      </c>
      <c r="T31" s="101"/>
      <c r="U31" s="101"/>
      <c r="V31" s="101"/>
      <c r="W31" s="102"/>
      <c r="X31" s="27" t="str">
        <f>IF(中学生の部!H40="","","女")</f>
        <v/>
      </c>
      <c r="Y31" s="25" t="str">
        <f>IF(中学生の部!H40="","",中学生の部!J40)</f>
        <v/>
      </c>
      <c r="Z31" s="22" t="str">
        <f>IF(中学生の部!H40="","","/")</f>
        <v/>
      </c>
      <c r="AA31" s="103" t="str">
        <f>IF(中学生の部!H40="","","中２・３女子")</f>
        <v/>
      </c>
      <c r="AB31" s="103"/>
      <c r="AC31" s="103" t="str">
        <f>IF(中学生の部!H40="","",中学生の部!I40)</f>
        <v/>
      </c>
      <c r="AD31" s="103"/>
      <c r="AE31" s="103"/>
      <c r="AF31" s="22" t="str">
        <f>IF(中学生の部!H40="","","良好")</f>
        <v/>
      </c>
      <c r="AG31" s="24">
        <v>28</v>
      </c>
      <c r="AH31" s="22" t="str">
        <f>IF(中学生の部!M40="","",中学生の部!M40)</f>
        <v/>
      </c>
      <c r="AI31" s="100" t="str">
        <f>IF(中学生の部!N40="","",中学生の部!N40)</f>
        <v/>
      </c>
      <c r="AJ31" s="101"/>
      <c r="AK31" s="101"/>
      <c r="AL31" s="101"/>
      <c r="AM31" s="102"/>
      <c r="AN31" s="27" t="str">
        <f>IF(中学生の部!N40="","","男")</f>
        <v/>
      </c>
      <c r="AO31" s="25" t="str">
        <f>IF(中学生の部!N40="","",中学生の部!P40)</f>
        <v/>
      </c>
      <c r="AP31" s="22" t="str">
        <f>IF(中学生の部!N40="","","/")</f>
        <v/>
      </c>
      <c r="AQ31" s="103" t="str">
        <f>IF(中学生の部!N40="","","中１男子")</f>
        <v/>
      </c>
      <c r="AR31" s="103"/>
      <c r="AS31" s="103" t="str">
        <f>IF(中学生の部!N40="","",中学生の部!O40)</f>
        <v/>
      </c>
      <c r="AT31" s="103"/>
      <c r="AU31" s="103"/>
      <c r="AV31" s="22" t="str">
        <f>IF(中学生の部!N40="","","良好")</f>
        <v/>
      </c>
      <c r="AW31" s="24">
        <v>28</v>
      </c>
      <c r="AX31" s="22" t="str">
        <f>IF(中学生の部!S40="","",中学生の部!S40)</f>
        <v/>
      </c>
      <c r="AY31" s="100" t="str">
        <f>IF(中学生の部!T40="","",中学生の部!T40)</f>
        <v/>
      </c>
      <c r="AZ31" s="101"/>
      <c r="BA31" s="101"/>
      <c r="BB31" s="101"/>
      <c r="BC31" s="102"/>
      <c r="BD31" s="27" t="str">
        <f>IF(中学生の部!T40="","","男")</f>
        <v/>
      </c>
      <c r="BE31" s="25" t="str">
        <f>IF(中学生の部!T40="","",中学生の部!V40)</f>
        <v/>
      </c>
      <c r="BF31" s="22" t="str">
        <f>IF(中学生の部!T40="","","/")</f>
        <v/>
      </c>
      <c r="BG31" s="103" t="str">
        <f>IF(中学生の部!T40="","","中２・３男子")</f>
        <v/>
      </c>
      <c r="BH31" s="103"/>
      <c r="BI31" s="103" t="str">
        <f>IF(中学生の部!T40="","",中学生の部!U40)</f>
        <v/>
      </c>
      <c r="BJ31" s="103"/>
      <c r="BK31" s="103"/>
      <c r="BL31" s="22" t="str">
        <f>IF(中学生の部!T40="","","良好")</f>
        <v/>
      </c>
    </row>
    <row r="32" spans="1:64" ht="18" customHeight="1" x14ac:dyDescent="0.2">
      <c r="A32" s="24">
        <v>29</v>
      </c>
      <c r="B32" s="22" t="str">
        <f>IF(中学生の部!A41="","",中学生の部!A41)</f>
        <v/>
      </c>
      <c r="C32" s="100" t="str">
        <f>IF(中学生の部!B41="","",中学生の部!B41)</f>
        <v/>
      </c>
      <c r="D32" s="101"/>
      <c r="E32" s="101"/>
      <c r="F32" s="101"/>
      <c r="G32" s="102"/>
      <c r="H32" s="27" t="str">
        <f>IF(中学生の部!B41="","","女")</f>
        <v/>
      </c>
      <c r="I32" s="25" t="str">
        <f>IF(中学生の部!B41="","",中学生の部!D41)</f>
        <v/>
      </c>
      <c r="J32" s="22" t="str">
        <f>IF(中学生の部!B41="","","/")</f>
        <v/>
      </c>
      <c r="K32" s="103" t="str">
        <f>IF(中学生の部!B41="","","中１女子")</f>
        <v/>
      </c>
      <c r="L32" s="103"/>
      <c r="M32" s="103" t="str">
        <f>IF(中学生の部!B41="","",中学生の部!C41)</f>
        <v/>
      </c>
      <c r="N32" s="103"/>
      <c r="O32" s="103"/>
      <c r="P32" s="22" t="str">
        <f>IF(中学生の部!B41="","","良好")</f>
        <v/>
      </c>
      <c r="Q32" s="24">
        <v>29</v>
      </c>
      <c r="R32" s="22" t="str">
        <f>IF(中学生の部!G41="","",中学生の部!G41)</f>
        <v/>
      </c>
      <c r="S32" s="100" t="str">
        <f>IF(中学生の部!H41="","",中学生の部!H41)</f>
        <v/>
      </c>
      <c r="T32" s="101"/>
      <c r="U32" s="101"/>
      <c r="V32" s="101"/>
      <c r="W32" s="102"/>
      <c r="X32" s="27" t="str">
        <f>IF(中学生の部!H41="","","女")</f>
        <v/>
      </c>
      <c r="Y32" s="25" t="str">
        <f>IF(中学生の部!H41="","",中学生の部!J41)</f>
        <v/>
      </c>
      <c r="Z32" s="22" t="str">
        <f>IF(中学生の部!H41="","","/")</f>
        <v/>
      </c>
      <c r="AA32" s="103" t="str">
        <f>IF(中学生の部!H41="","","中２・３女子")</f>
        <v/>
      </c>
      <c r="AB32" s="103"/>
      <c r="AC32" s="103" t="str">
        <f>IF(中学生の部!H41="","",中学生の部!I41)</f>
        <v/>
      </c>
      <c r="AD32" s="103"/>
      <c r="AE32" s="103"/>
      <c r="AF32" s="22" t="str">
        <f>IF(中学生の部!H41="","","良好")</f>
        <v/>
      </c>
      <c r="AG32" s="24">
        <v>29</v>
      </c>
      <c r="AH32" s="22" t="str">
        <f>IF(中学生の部!M41="","",中学生の部!M41)</f>
        <v/>
      </c>
      <c r="AI32" s="100" t="str">
        <f>IF(中学生の部!N41="","",中学生の部!N41)</f>
        <v/>
      </c>
      <c r="AJ32" s="101"/>
      <c r="AK32" s="101"/>
      <c r="AL32" s="101"/>
      <c r="AM32" s="102"/>
      <c r="AN32" s="27" t="str">
        <f>IF(中学生の部!N41="","","男")</f>
        <v/>
      </c>
      <c r="AO32" s="25" t="str">
        <f>IF(中学生の部!N41="","",中学生の部!P41)</f>
        <v/>
      </c>
      <c r="AP32" s="22" t="str">
        <f>IF(中学生の部!N41="","","/")</f>
        <v/>
      </c>
      <c r="AQ32" s="103" t="str">
        <f>IF(中学生の部!N41="","","中１男子")</f>
        <v/>
      </c>
      <c r="AR32" s="103"/>
      <c r="AS32" s="103" t="str">
        <f>IF(中学生の部!N41="","",中学生の部!O41)</f>
        <v/>
      </c>
      <c r="AT32" s="103"/>
      <c r="AU32" s="103"/>
      <c r="AV32" s="22" t="str">
        <f>IF(中学生の部!N41="","","良好")</f>
        <v/>
      </c>
      <c r="AW32" s="24">
        <v>29</v>
      </c>
      <c r="AX32" s="22" t="str">
        <f>IF(中学生の部!S41="","",中学生の部!S41)</f>
        <v/>
      </c>
      <c r="AY32" s="100" t="str">
        <f>IF(中学生の部!T41="","",中学生の部!T41)</f>
        <v/>
      </c>
      <c r="AZ32" s="101"/>
      <c r="BA32" s="101"/>
      <c r="BB32" s="101"/>
      <c r="BC32" s="102"/>
      <c r="BD32" s="27" t="str">
        <f>IF(中学生の部!T41="","","男")</f>
        <v/>
      </c>
      <c r="BE32" s="25" t="str">
        <f>IF(中学生の部!T41="","",中学生の部!V41)</f>
        <v/>
      </c>
      <c r="BF32" s="22" t="str">
        <f>IF(中学生の部!T41="","","/")</f>
        <v/>
      </c>
      <c r="BG32" s="103" t="str">
        <f>IF(中学生の部!T41="","","中２・３男子")</f>
        <v/>
      </c>
      <c r="BH32" s="103"/>
      <c r="BI32" s="103" t="str">
        <f>IF(中学生の部!T41="","",中学生の部!U41)</f>
        <v/>
      </c>
      <c r="BJ32" s="103"/>
      <c r="BK32" s="103"/>
      <c r="BL32" s="22" t="str">
        <f>IF(中学生の部!T41="","","良好")</f>
        <v/>
      </c>
    </row>
    <row r="33" spans="1:64" ht="18" customHeight="1" x14ac:dyDescent="0.2">
      <c r="A33" s="24">
        <v>30</v>
      </c>
      <c r="B33" s="22" t="str">
        <f>IF(中学生の部!A42="","",中学生の部!A42)</f>
        <v/>
      </c>
      <c r="C33" s="100" t="str">
        <f>IF(中学生の部!B42="","",中学生の部!B42)</f>
        <v/>
      </c>
      <c r="D33" s="101"/>
      <c r="E33" s="101"/>
      <c r="F33" s="101"/>
      <c r="G33" s="102"/>
      <c r="H33" s="27" t="str">
        <f>IF(中学生の部!B42="","","女")</f>
        <v/>
      </c>
      <c r="I33" s="25" t="str">
        <f>IF(中学生の部!B42="","",中学生の部!D42)</f>
        <v/>
      </c>
      <c r="J33" s="22" t="str">
        <f>IF(中学生の部!B42="","","/")</f>
        <v/>
      </c>
      <c r="K33" s="103" t="str">
        <f>IF(中学生の部!B42="","","中１女子")</f>
        <v/>
      </c>
      <c r="L33" s="103"/>
      <c r="M33" s="103" t="str">
        <f>IF(中学生の部!B42="","",中学生の部!C42)</f>
        <v/>
      </c>
      <c r="N33" s="103"/>
      <c r="O33" s="103"/>
      <c r="P33" s="22" t="str">
        <f>IF(中学生の部!B42="","","良好")</f>
        <v/>
      </c>
      <c r="Q33" s="24">
        <v>30</v>
      </c>
      <c r="R33" s="22" t="str">
        <f>IF(中学生の部!G42="","",中学生の部!G42)</f>
        <v/>
      </c>
      <c r="S33" s="100" t="str">
        <f>IF(中学生の部!H42="","",中学生の部!H42)</f>
        <v/>
      </c>
      <c r="T33" s="101"/>
      <c r="U33" s="101"/>
      <c r="V33" s="101"/>
      <c r="W33" s="102"/>
      <c r="X33" s="27" t="str">
        <f>IF(中学生の部!H42="","","女")</f>
        <v/>
      </c>
      <c r="Y33" s="25" t="str">
        <f>IF(中学生の部!H42="","",中学生の部!J42)</f>
        <v/>
      </c>
      <c r="Z33" s="22" t="str">
        <f>IF(中学生の部!H42="","","/")</f>
        <v/>
      </c>
      <c r="AA33" s="103" t="str">
        <f>IF(中学生の部!H42="","","中２・３女子")</f>
        <v/>
      </c>
      <c r="AB33" s="103"/>
      <c r="AC33" s="103" t="str">
        <f>IF(中学生の部!H42="","",中学生の部!I42)</f>
        <v/>
      </c>
      <c r="AD33" s="103"/>
      <c r="AE33" s="103"/>
      <c r="AF33" s="22" t="str">
        <f>IF(中学生の部!H42="","","良好")</f>
        <v/>
      </c>
      <c r="AG33" s="24">
        <v>30</v>
      </c>
      <c r="AH33" s="22" t="str">
        <f>IF(中学生の部!M42="","",中学生の部!M42)</f>
        <v/>
      </c>
      <c r="AI33" s="100" t="str">
        <f>IF(中学生の部!N42="","",中学生の部!N42)</f>
        <v/>
      </c>
      <c r="AJ33" s="101"/>
      <c r="AK33" s="101"/>
      <c r="AL33" s="101"/>
      <c r="AM33" s="102"/>
      <c r="AN33" s="27" t="str">
        <f>IF(中学生の部!N42="","","男")</f>
        <v/>
      </c>
      <c r="AO33" s="25" t="str">
        <f>IF(中学生の部!N42="","",中学生の部!P42)</f>
        <v/>
      </c>
      <c r="AP33" s="22" t="str">
        <f>IF(中学生の部!N42="","","/")</f>
        <v/>
      </c>
      <c r="AQ33" s="103" t="str">
        <f>IF(中学生の部!N42="","","中１男子")</f>
        <v/>
      </c>
      <c r="AR33" s="103"/>
      <c r="AS33" s="103" t="str">
        <f>IF(中学生の部!N42="","",中学生の部!O42)</f>
        <v/>
      </c>
      <c r="AT33" s="103"/>
      <c r="AU33" s="103"/>
      <c r="AV33" s="22" t="str">
        <f>IF(中学生の部!N42="","","良好")</f>
        <v/>
      </c>
      <c r="AW33" s="24">
        <v>30</v>
      </c>
      <c r="AX33" s="22" t="str">
        <f>IF(中学生の部!S42="","",中学生の部!S42)</f>
        <v/>
      </c>
      <c r="AY33" s="100" t="str">
        <f>IF(中学生の部!T42="","",中学生の部!T42)</f>
        <v/>
      </c>
      <c r="AZ33" s="101"/>
      <c r="BA33" s="101"/>
      <c r="BB33" s="101"/>
      <c r="BC33" s="102"/>
      <c r="BD33" s="27" t="str">
        <f>IF(中学生の部!T42="","","男")</f>
        <v/>
      </c>
      <c r="BE33" s="25" t="str">
        <f>IF(中学生の部!T42="","",中学生の部!V42)</f>
        <v/>
      </c>
      <c r="BF33" s="22" t="str">
        <f>IF(中学生の部!T42="","","/")</f>
        <v/>
      </c>
      <c r="BG33" s="103" t="str">
        <f>IF(中学生の部!T42="","","中２・３男子")</f>
        <v/>
      </c>
      <c r="BH33" s="103"/>
      <c r="BI33" s="103" t="str">
        <f>IF(中学生の部!T42="","",中学生の部!U42)</f>
        <v/>
      </c>
      <c r="BJ33" s="103"/>
      <c r="BK33" s="103"/>
      <c r="BL33" s="22" t="str">
        <f>IF(中学生の部!T42="","","良好")</f>
        <v/>
      </c>
    </row>
    <row r="34" spans="1:64" ht="15" customHeight="1" x14ac:dyDescent="0.2">
      <c r="B34" s="104" t="s">
        <v>47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R34" s="104" t="s">
        <v>47</v>
      </c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H34" s="104" t="s">
        <v>47</v>
      </c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X34" s="104" t="s">
        <v>47</v>
      </c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</row>
    <row r="35" spans="1:64" ht="15" customHeight="1" x14ac:dyDescent="0.2">
      <c r="B35" s="20"/>
      <c r="H35" s="124" t="s">
        <v>48</v>
      </c>
      <c r="I35" s="124"/>
      <c r="J35" s="124"/>
      <c r="K35" s="124"/>
      <c r="R35" s="20"/>
      <c r="X35" s="124" t="s">
        <v>48</v>
      </c>
      <c r="Y35" s="124"/>
      <c r="Z35" s="124"/>
      <c r="AA35" s="124"/>
      <c r="AH35" s="20"/>
      <c r="AN35" s="124" t="s">
        <v>48</v>
      </c>
      <c r="AO35" s="124"/>
      <c r="AP35" s="124"/>
      <c r="AQ35" s="124"/>
      <c r="AX35" s="20"/>
      <c r="BD35" s="124" t="s">
        <v>48</v>
      </c>
      <c r="BE35" s="124"/>
      <c r="BF35" s="124"/>
      <c r="BG35" s="124"/>
    </row>
    <row r="36" spans="1:64" ht="15" customHeight="1" x14ac:dyDescent="0.2">
      <c r="A36" s="13" t="s">
        <v>49</v>
      </c>
      <c r="I36" s="105" t="s">
        <v>50</v>
      </c>
      <c r="J36" s="105"/>
      <c r="K36" s="28">
        <v>500</v>
      </c>
      <c r="L36" s="20" t="s">
        <v>51</v>
      </c>
      <c r="M36" s="28"/>
      <c r="N36" s="20" t="s">
        <v>52</v>
      </c>
      <c r="P36" s="29">
        <f>K36*M36</f>
        <v>0</v>
      </c>
      <c r="Q36" s="13" t="s">
        <v>49</v>
      </c>
      <c r="Y36" s="105" t="s">
        <v>50</v>
      </c>
      <c r="Z36" s="105"/>
      <c r="AA36" s="28">
        <v>500</v>
      </c>
      <c r="AB36" s="20" t="s">
        <v>51</v>
      </c>
      <c r="AC36" s="28"/>
      <c r="AD36" s="20" t="s">
        <v>52</v>
      </c>
      <c r="AF36" s="29">
        <f>AA36*AC36</f>
        <v>0</v>
      </c>
      <c r="AG36" s="13" t="s">
        <v>49</v>
      </c>
      <c r="AO36" s="105" t="s">
        <v>50</v>
      </c>
      <c r="AP36" s="105"/>
      <c r="AQ36" s="28">
        <v>500</v>
      </c>
      <c r="AR36" s="20" t="s">
        <v>51</v>
      </c>
      <c r="AS36" s="28"/>
      <c r="AT36" s="20" t="s">
        <v>52</v>
      </c>
      <c r="AV36" s="29">
        <f>AQ36*AS36</f>
        <v>0</v>
      </c>
      <c r="AW36" s="13" t="s">
        <v>49</v>
      </c>
      <c r="BE36" s="105" t="s">
        <v>50</v>
      </c>
      <c r="BF36" s="105"/>
      <c r="BG36" s="28">
        <v>500</v>
      </c>
      <c r="BH36" s="20" t="s">
        <v>51</v>
      </c>
      <c r="BI36" s="28"/>
      <c r="BJ36" s="20" t="s">
        <v>52</v>
      </c>
      <c r="BL36" s="29">
        <f>BG36*BI36</f>
        <v>0</v>
      </c>
    </row>
    <row r="37" spans="1:64" ht="15" customHeight="1" x14ac:dyDescent="0.2">
      <c r="B37" s="95" t="str">
        <f>IF(はじめに!D10="","",はじめに!D10)</f>
        <v/>
      </c>
      <c r="C37" s="95"/>
      <c r="D37" s="95"/>
      <c r="E37" s="95"/>
      <c r="F37" s="95"/>
      <c r="G37" s="95"/>
      <c r="I37" s="105" t="s">
        <v>53</v>
      </c>
      <c r="J37" s="105"/>
      <c r="K37" s="28">
        <v>700</v>
      </c>
      <c r="L37" s="20" t="s">
        <v>51</v>
      </c>
      <c r="M37" s="28">
        <f>30-COUNTIF(H4:H33,"")</f>
        <v>0</v>
      </c>
      <c r="N37" s="20" t="s">
        <v>52</v>
      </c>
      <c r="P37" s="29">
        <f>K37*M37</f>
        <v>0</v>
      </c>
      <c r="R37" s="95" t="str">
        <f>IF(はじめに!D10="","",はじめに!D10)</f>
        <v/>
      </c>
      <c r="S37" s="95"/>
      <c r="T37" s="95"/>
      <c r="U37" s="95"/>
      <c r="V37" s="95"/>
      <c r="W37" s="95"/>
      <c r="Y37" s="105" t="s">
        <v>53</v>
      </c>
      <c r="Z37" s="105"/>
      <c r="AA37" s="28">
        <v>700</v>
      </c>
      <c r="AB37" s="20" t="s">
        <v>51</v>
      </c>
      <c r="AC37" s="28">
        <f>30-COUNTIF(X4:X33,"")</f>
        <v>0</v>
      </c>
      <c r="AD37" s="20" t="s">
        <v>52</v>
      </c>
      <c r="AF37" s="29">
        <f>AA37*AC37</f>
        <v>0</v>
      </c>
      <c r="AH37" s="95" t="str">
        <f>IF(はじめに!D10="","",はじめに!D10)</f>
        <v/>
      </c>
      <c r="AI37" s="95"/>
      <c r="AJ37" s="95"/>
      <c r="AK37" s="95"/>
      <c r="AL37" s="95"/>
      <c r="AM37" s="95"/>
      <c r="AO37" s="105" t="s">
        <v>53</v>
      </c>
      <c r="AP37" s="105"/>
      <c r="AQ37" s="28">
        <v>700</v>
      </c>
      <c r="AR37" s="20" t="s">
        <v>51</v>
      </c>
      <c r="AS37" s="28">
        <f>30-COUNTIF(AN4:AN33,"")</f>
        <v>0</v>
      </c>
      <c r="AT37" s="20" t="s">
        <v>52</v>
      </c>
      <c r="AV37" s="29">
        <f>AQ37*AS37</f>
        <v>0</v>
      </c>
      <c r="AX37" s="95" t="str">
        <f>IF(はじめに!D10="","",はじめに!D10)</f>
        <v/>
      </c>
      <c r="AY37" s="95"/>
      <c r="AZ37" s="95"/>
      <c r="BA37" s="95"/>
      <c r="BB37" s="95"/>
      <c r="BC37" s="95"/>
      <c r="BE37" s="105" t="s">
        <v>53</v>
      </c>
      <c r="BF37" s="105"/>
      <c r="BG37" s="28">
        <v>700</v>
      </c>
      <c r="BH37" s="20" t="s">
        <v>51</v>
      </c>
      <c r="BI37" s="28">
        <f>30-COUNTIF(BD4:BD33,"")</f>
        <v>0</v>
      </c>
      <c r="BJ37" s="20" t="s">
        <v>52</v>
      </c>
      <c r="BL37" s="29">
        <f>BG37*BI37</f>
        <v>0</v>
      </c>
    </row>
    <row r="38" spans="1:64" ht="15" customHeight="1" x14ac:dyDescent="0.2">
      <c r="B38" s="96"/>
      <c r="C38" s="96"/>
      <c r="D38" s="96"/>
      <c r="E38" s="96"/>
      <c r="F38" s="96"/>
      <c r="G38" s="96"/>
      <c r="I38" s="105" t="s">
        <v>54</v>
      </c>
      <c r="J38" s="105"/>
      <c r="K38" s="28">
        <v>800</v>
      </c>
      <c r="L38" s="20" t="s">
        <v>51</v>
      </c>
      <c r="M38" s="28"/>
      <c r="N38" s="20" t="s">
        <v>52</v>
      </c>
      <c r="P38" s="29">
        <f>K38*M38</f>
        <v>0</v>
      </c>
      <c r="R38" s="96"/>
      <c r="S38" s="96"/>
      <c r="T38" s="96"/>
      <c r="U38" s="96"/>
      <c r="V38" s="96"/>
      <c r="W38" s="96"/>
      <c r="Y38" s="105" t="s">
        <v>54</v>
      </c>
      <c r="Z38" s="105"/>
      <c r="AA38" s="28">
        <v>800</v>
      </c>
      <c r="AB38" s="20" t="s">
        <v>51</v>
      </c>
      <c r="AC38" s="28"/>
      <c r="AD38" s="20" t="s">
        <v>52</v>
      </c>
      <c r="AF38" s="29">
        <f>AA38*AC38</f>
        <v>0</v>
      </c>
      <c r="AH38" s="96"/>
      <c r="AI38" s="96"/>
      <c r="AJ38" s="96"/>
      <c r="AK38" s="96"/>
      <c r="AL38" s="96"/>
      <c r="AM38" s="96"/>
      <c r="AO38" s="105" t="s">
        <v>54</v>
      </c>
      <c r="AP38" s="105"/>
      <c r="AQ38" s="28">
        <v>800</v>
      </c>
      <c r="AR38" s="20" t="s">
        <v>51</v>
      </c>
      <c r="AS38" s="28"/>
      <c r="AT38" s="20" t="s">
        <v>52</v>
      </c>
      <c r="AV38" s="29">
        <f>AQ38*AS38</f>
        <v>0</v>
      </c>
      <c r="AX38" s="96"/>
      <c r="AY38" s="96"/>
      <c r="AZ38" s="96"/>
      <c r="BA38" s="96"/>
      <c r="BB38" s="96"/>
      <c r="BC38" s="96"/>
      <c r="BE38" s="105" t="s">
        <v>54</v>
      </c>
      <c r="BF38" s="105"/>
      <c r="BG38" s="28">
        <v>800</v>
      </c>
      <c r="BH38" s="20" t="s">
        <v>51</v>
      </c>
      <c r="BI38" s="28"/>
      <c r="BJ38" s="20" t="s">
        <v>52</v>
      </c>
      <c r="BL38" s="29">
        <f>BG38*BI38</f>
        <v>0</v>
      </c>
    </row>
    <row r="39" spans="1:64" ht="15" customHeight="1" thickBot="1" x14ac:dyDescent="0.25">
      <c r="B39" s="95" t="str">
        <f>IF(はじめに!D11="","",はじめに!D11)</f>
        <v/>
      </c>
      <c r="C39" s="95"/>
      <c r="D39" s="95"/>
      <c r="E39" s="95"/>
      <c r="F39" s="95"/>
      <c r="G39" s="95"/>
      <c r="I39" s="97" t="s">
        <v>55</v>
      </c>
      <c r="J39" s="97"/>
      <c r="K39" s="30">
        <v>800</v>
      </c>
      <c r="L39" s="31" t="s">
        <v>51</v>
      </c>
      <c r="M39" s="30"/>
      <c r="N39" s="31" t="s">
        <v>52</v>
      </c>
      <c r="O39" s="32"/>
      <c r="P39" s="33">
        <f>K39*M39</f>
        <v>0</v>
      </c>
      <c r="R39" s="95" t="str">
        <f>IF(はじめに!D11="","",はじめに!D11)</f>
        <v/>
      </c>
      <c r="S39" s="95"/>
      <c r="T39" s="95"/>
      <c r="U39" s="95"/>
      <c r="V39" s="95"/>
      <c r="W39" s="95"/>
      <c r="Y39" s="97" t="s">
        <v>55</v>
      </c>
      <c r="Z39" s="97"/>
      <c r="AA39" s="30">
        <v>800</v>
      </c>
      <c r="AB39" s="31" t="s">
        <v>51</v>
      </c>
      <c r="AC39" s="30"/>
      <c r="AD39" s="31" t="s">
        <v>52</v>
      </c>
      <c r="AE39" s="32"/>
      <c r="AF39" s="33">
        <f>AA39*AC39</f>
        <v>0</v>
      </c>
      <c r="AH39" s="95" t="str">
        <f>IF(はじめに!D11="","",はじめに!D11)</f>
        <v/>
      </c>
      <c r="AI39" s="95"/>
      <c r="AJ39" s="95"/>
      <c r="AK39" s="95"/>
      <c r="AL39" s="95"/>
      <c r="AM39" s="95"/>
      <c r="AO39" s="97" t="s">
        <v>55</v>
      </c>
      <c r="AP39" s="97"/>
      <c r="AQ39" s="30">
        <v>800</v>
      </c>
      <c r="AR39" s="31" t="s">
        <v>51</v>
      </c>
      <c r="AS39" s="30"/>
      <c r="AT39" s="31" t="s">
        <v>52</v>
      </c>
      <c r="AU39" s="32"/>
      <c r="AV39" s="33">
        <f>AQ39*AS39</f>
        <v>0</v>
      </c>
      <c r="AX39" s="95" t="str">
        <f>IF(はじめに!D11="","",はじめに!D11)</f>
        <v/>
      </c>
      <c r="AY39" s="95"/>
      <c r="AZ39" s="95"/>
      <c r="BA39" s="95"/>
      <c r="BB39" s="95"/>
      <c r="BC39" s="95"/>
      <c r="BE39" s="97" t="s">
        <v>55</v>
      </c>
      <c r="BF39" s="97"/>
      <c r="BG39" s="30">
        <v>800</v>
      </c>
      <c r="BH39" s="31" t="s">
        <v>51</v>
      </c>
      <c r="BI39" s="30"/>
      <c r="BJ39" s="31" t="s">
        <v>52</v>
      </c>
      <c r="BK39" s="32"/>
      <c r="BL39" s="33">
        <f>BG39*BI39</f>
        <v>0</v>
      </c>
    </row>
    <row r="40" spans="1:64" ht="15" customHeight="1" x14ac:dyDescent="0.2">
      <c r="B40" s="96"/>
      <c r="C40" s="96"/>
      <c r="D40" s="96"/>
      <c r="E40" s="96"/>
      <c r="F40" s="96"/>
      <c r="G40" s="96"/>
      <c r="K40" s="14" t="s">
        <v>56</v>
      </c>
      <c r="L40" s="44"/>
      <c r="M40" s="44"/>
      <c r="N40" s="45"/>
      <c r="O40" s="44"/>
      <c r="P40" s="46">
        <f>SUM(P36:P39,AF36:AF39,AV36:AV39,BL36:BL39)</f>
        <v>0</v>
      </c>
      <c r="R40" s="96"/>
      <c r="S40" s="96"/>
      <c r="T40" s="96"/>
      <c r="U40" s="96"/>
      <c r="V40" s="96"/>
      <c r="W40" s="96"/>
      <c r="AA40" s="14" t="s">
        <v>56</v>
      </c>
      <c r="AB40" s="44"/>
      <c r="AC40" s="44"/>
      <c r="AD40" s="45"/>
      <c r="AE40" s="44"/>
      <c r="AF40" s="46">
        <f>SUM(BL36:BL39,AF36:AF39,P36:P39,AV36:AV39,)</f>
        <v>0</v>
      </c>
      <c r="AH40" s="96"/>
      <c r="AI40" s="96"/>
      <c r="AJ40" s="96"/>
      <c r="AK40" s="96"/>
      <c r="AL40" s="96"/>
      <c r="AM40" s="96"/>
      <c r="AQ40" s="14" t="s">
        <v>56</v>
      </c>
      <c r="AR40" s="44"/>
      <c r="AS40" s="44"/>
      <c r="AT40" s="45"/>
      <c r="AU40" s="44"/>
      <c r="AV40" s="46">
        <f>SUM(AV36:AV39,BL36:BL39,AF36:AF39,P36:P39)</f>
        <v>0</v>
      </c>
      <c r="AX40" s="96"/>
      <c r="AY40" s="96"/>
      <c r="AZ40" s="96"/>
      <c r="BA40" s="96"/>
      <c r="BB40" s="96"/>
      <c r="BC40" s="96"/>
      <c r="BG40" s="14" t="s">
        <v>56</v>
      </c>
      <c r="BH40" s="44"/>
      <c r="BI40" s="44"/>
      <c r="BJ40" s="45"/>
      <c r="BK40" s="44"/>
      <c r="BL40" s="46">
        <f>SUM(BL36:BL39,AV36:AV39,AF36:AF39,P36:P39)</f>
        <v>0</v>
      </c>
    </row>
    <row r="41" spans="1:64" ht="15" customHeight="1" x14ac:dyDescent="0.2">
      <c r="C41" s="37"/>
      <c r="D41" s="37"/>
      <c r="E41" s="37"/>
      <c r="F41" s="37"/>
      <c r="G41" s="37"/>
      <c r="P41" s="47"/>
      <c r="S41" s="37"/>
      <c r="T41" s="37"/>
      <c r="U41" s="37"/>
      <c r="V41" s="37"/>
      <c r="W41" s="37"/>
      <c r="AF41" s="47"/>
      <c r="AI41" s="37"/>
      <c r="AJ41" s="37"/>
      <c r="AK41" s="37"/>
      <c r="AL41" s="37"/>
      <c r="AM41" s="37"/>
      <c r="AV41" s="47"/>
      <c r="AY41" s="37"/>
      <c r="AZ41" s="37"/>
      <c r="BA41" s="37"/>
      <c r="BB41" s="37"/>
      <c r="BC41" s="37"/>
      <c r="BL41" s="47"/>
    </row>
    <row r="42" spans="1:64" s="125" customFormat="1" ht="15" customHeight="1" x14ac:dyDescent="0.2">
      <c r="B42" s="124" t="s">
        <v>57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R42" s="124" t="s">
        <v>57</v>
      </c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H42" s="124" t="s">
        <v>57</v>
      </c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X42" s="124" t="s">
        <v>57</v>
      </c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</row>
    <row r="43" spans="1:64" ht="15" customHeight="1" x14ac:dyDescent="0.2">
      <c r="B43" s="98" t="s">
        <v>58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R43" s="98" t="s">
        <v>58</v>
      </c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H43" s="98" t="s">
        <v>58</v>
      </c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X43" s="98" t="s">
        <v>58</v>
      </c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</row>
    <row r="44" spans="1:64" ht="15" customHeight="1" x14ac:dyDescent="0.2">
      <c r="B44" s="98" t="s">
        <v>59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R44" s="98" t="s">
        <v>59</v>
      </c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H44" s="98" t="s">
        <v>59</v>
      </c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X44" s="98" t="s">
        <v>59</v>
      </c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</row>
    <row r="45" spans="1:64" ht="14.4" x14ac:dyDescent="0.2">
      <c r="J45" s="38" t="s">
        <v>60</v>
      </c>
      <c r="K45" s="99">
        <f>はじめに!D5</f>
        <v>0</v>
      </c>
      <c r="L45" s="99"/>
      <c r="M45" s="99"/>
      <c r="N45" s="99"/>
      <c r="O45" s="99"/>
      <c r="P45" s="16"/>
      <c r="Z45" s="38" t="s">
        <v>60</v>
      </c>
      <c r="AA45" s="99">
        <f>はじめに!D5</f>
        <v>0</v>
      </c>
      <c r="AB45" s="99"/>
      <c r="AC45" s="99"/>
      <c r="AD45" s="99"/>
      <c r="AE45" s="99"/>
      <c r="AF45" s="16"/>
      <c r="AP45" s="38" t="s">
        <v>60</v>
      </c>
      <c r="AQ45" s="99">
        <f>はじめに!D5</f>
        <v>0</v>
      </c>
      <c r="AR45" s="99"/>
      <c r="AS45" s="99"/>
      <c r="AT45" s="99"/>
      <c r="AU45" s="99"/>
      <c r="AV45" s="16"/>
      <c r="BF45" s="38" t="s">
        <v>60</v>
      </c>
      <c r="BG45" s="99">
        <f>はじめに!D5</f>
        <v>0</v>
      </c>
      <c r="BH45" s="99"/>
      <c r="BI45" s="99"/>
      <c r="BJ45" s="99"/>
      <c r="BK45" s="99"/>
      <c r="BL45" s="16"/>
    </row>
    <row r="46" spans="1:64" ht="14.4" x14ac:dyDescent="0.2">
      <c r="J46" s="38" t="s">
        <v>76</v>
      </c>
      <c r="K46" s="94">
        <f>はじめに!D7</f>
        <v>0</v>
      </c>
      <c r="L46" s="94"/>
      <c r="M46" s="94"/>
      <c r="N46" s="94"/>
      <c r="O46" s="43"/>
      <c r="P46" s="16"/>
      <c r="Z46" s="38" t="s">
        <v>76</v>
      </c>
      <c r="AA46" s="94">
        <f>はじめに!D7</f>
        <v>0</v>
      </c>
      <c r="AB46" s="94"/>
      <c r="AC46" s="94"/>
      <c r="AD46" s="94"/>
      <c r="AE46" s="43"/>
      <c r="AF46" s="16"/>
      <c r="AP46" s="38" t="s">
        <v>76</v>
      </c>
      <c r="AQ46" s="94">
        <f>はじめに!D7</f>
        <v>0</v>
      </c>
      <c r="AR46" s="94"/>
      <c r="AS46" s="94"/>
      <c r="AT46" s="94"/>
      <c r="AU46" s="43"/>
      <c r="AV46" s="16"/>
      <c r="BF46" s="38" t="s">
        <v>76</v>
      </c>
      <c r="BG46" s="94">
        <f>はじめに!D7</f>
        <v>0</v>
      </c>
      <c r="BH46" s="94"/>
      <c r="BI46" s="94"/>
      <c r="BJ46" s="94"/>
      <c r="BK46" s="43"/>
      <c r="BL46" s="16"/>
    </row>
    <row r="47" spans="1:64" ht="14.4" x14ac:dyDescent="0.2">
      <c r="J47" s="38" t="s">
        <v>61</v>
      </c>
      <c r="K47" s="94">
        <f>はじめに!D8</f>
        <v>0</v>
      </c>
      <c r="L47" s="94"/>
      <c r="M47" s="94"/>
      <c r="N47" s="94"/>
      <c r="O47" s="43" t="s">
        <v>62</v>
      </c>
      <c r="P47" s="16"/>
      <c r="Z47" s="38" t="s">
        <v>61</v>
      </c>
      <c r="AA47" s="94">
        <f>はじめに!D8</f>
        <v>0</v>
      </c>
      <c r="AB47" s="94"/>
      <c r="AC47" s="94"/>
      <c r="AD47" s="94"/>
      <c r="AE47" s="43" t="s">
        <v>62</v>
      </c>
      <c r="AF47" s="16"/>
      <c r="AP47" s="38" t="s">
        <v>61</v>
      </c>
      <c r="AQ47" s="94">
        <f>はじめに!D8</f>
        <v>0</v>
      </c>
      <c r="AR47" s="94"/>
      <c r="AS47" s="94"/>
      <c r="AT47" s="94"/>
      <c r="AU47" s="43" t="s">
        <v>62</v>
      </c>
      <c r="AV47" s="16"/>
      <c r="BF47" s="38" t="s">
        <v>61</v>
      </c>
      <c r="BG47" s="94">
        <f>はじめに!D8</f>
        <v>0</v>
      </c>
      <c r="BH47" s="94"/>
      <c r="BI47" s="94"/>
      <c r="BJ47" s="94"/>
      <c r="BK47" s="43" t="s">
        <v>62</v>
      </c>
      <c r="BL47" s="16"/>
    </row>
    <row r="48" spans="1:64" ht="14.4" x14ac:dyDescent="0.2">
      <c r="J48" s="38" t="s">
        <v>63</v>
      </c>
      <c r="K48" s="93">
        <f>はじめに!D9</f>
        <v>0</v>
      </c>
      <c r="L48" s="94"/>
      <c r="M48" s="94"/>
      <c r="N48" s="94"/>
      <c r="O48" s="94"/>
      <c r="P48" s="16"/>
      <c r="Z48" s="38" t="s">
        <v>63</v>
      </c>
      <c r="AA48" s="93">
        <f>はじめに!D9</f>
        <v>0</v>
      </c>
      <c r="AB48" s="94"/>
      <c r="AC48" s="94"/>
      <c r="AD48" s="94"/>
      <c r="AE48" s="94"/>
      <c r="AF48" s="16"/>
      <c r="AP48" s="38" t="s">
        <v>63</v>
      </c>
      <c r="AQ48" s="93">
        <f>はじめに!D9</f>
        <v>0</v>
      </c>
      <c r="AR48" s="94"/>
      <c r="AS48" s="94"/>
      <c r="AT48" s="94"/>
      <c r="AU48" s="94"/>
      <c r="AV48" s="16"/>
      <c r="BF48" s="38" t="s">
        <v>63</v>
      </c>
      <c r="BG48" s="93">
        <f>はじめに!D9</f>
        <v>0</v>
      </c>
      <c r="BH48" s="94"/>
      <c r="BI48" s="94"/>
      <c r="BJ48" s="94"/>
      <c r="BK48" s="94"/>
      <c r="BL48" s="16"/>
    </row>
    <row r="49" spans="11:63" x14ac:dyDescent="0.2">
      <c r="K49" s="39"/>
      <c r="L49" s="39"/>
      <c r="M49" s="39"/>
      <c r="N49" s="39"/>
      <c r="O49" s="39"/>
      <c r="AA49" s="39"/>
      <c r="AB49" s="39"/>
      <c r="AC49" s="39"/>
      <c r="AD49" s="39"/>
      <c r="AE49" s="39"/>
      <c r="AQ49" s="39"/>
      <c r="AR49" s="39"/>
      <c r="AS49" s="39"/>
      <c r="AT49" s="39"/>
      <c r="AU49" s="39"/>
      <c r="BG49" s="39"/>
      <c r="BH49" s="39"/>
      <c r="BI49" s="39"/>
      <c r="BJ49" s="39"/>
      <c r="BK49" s="39"/>
    </row>
    <row r="76" spans="32:32" x14ac:dyDescent="0.2">
      <c r="AF76" s="13" t="s">
        <v>82</v>
      </c>
    </row>
  </sheetData>
  <mergeCells count="436">
    <mergeCell ref="AQ45:AU45"/>
    <mergeCell ref="BG45:BK45"/>
    <mergeCell ref="AQ46:AT46"/>
    <mergeCell ref="BG46:BJ46"/>
    <mergeCell ref="AQ47:AT47"/>
    <mergeCell ref="BG47:BJ47"/>
    <mergeCell ref="AQ48:AU48"/>
    <mergeCell ref="BG48:BK48"/>
    <mergeCell ref="AH39:AM40"/>
    <mergeCell ref="AO39:AP39"/>
    <mergeCell ref="AX39:BC40"/>
    <mergeCell ref="BE39:BF39"/>
    <mergeCell ref="AH42:AV42"/>
    <mergeCell ref="AX42:BL42"/>
    <mergeCell ref="AH43:AV43"/>
    <mergeCell ref="AX43:BL43"/>
    <mergeCell ref="AH44:AV44"/>
    <mergeCell ref="AX44:BL44"/>
    <mergeCell ref="AH34:AV34"/>
    <mergeCell ref="AX34:BL34"/>
    <mergeCell ref="AN35:AQ35"/>
    <mergeCell ref="BD35:BG35"/>
    <mergeCell ref="AO36:AP36"/>
    <mergeCell ref="BE36:BF36"/>
    <mergeCell ref="AH37:AM38"/>
    <mergeCell ref="AO37:AP37"/>
    <mergeCell ref="AX37:BC38"/>
    <mergeCell ref="BE37:BF37"/>
    <mergeCell ref="AO38:AP38"/>
    <mergeCell ref="BE38:BF38"/>
    <mergeCell ref="AI32:AM32"/>
    <mergeCell ref="AQ32:AR32"/>
    <mergeCell ref="AS32:AU32"/>
    <mergeCell ref="AY32:BC32"/>
    <mergeCell ref="BG32:BH32"/>
    <mergeCell ref="BI32:BK32"/>
    <mergeCell ref="AI33:AM33"/>
    <mergeCell ref="AQ33:AR33"/>
    <mergeCell ref="AS33:AU33"/>
    <mergeCell ref="AY33:BC33"/>
    <mergeCell ref="BG33:BH33"/>
    <mergeCell ref="BI33:BK33"/>
    <mergeCell ref="AI30:AM30"/>
    <mergeCell ref="AQ30:AR30"/>
    <mergeCell ref="AS30:AU30"/>
    <mergeCell ref="AY30:BC30"/>
    <mergeCell ref="BG30:BH30"/>
    <mergeCell ref="BI30:BK30"/>
    <mergeCell ref="AI31:AM31"/>
    <mergeCell ref="AQ31:AR31"/>
    <mergeCell ref="AS31:AU31"/>
    <mergeCell ref="AY31:BC31"/>
    <mergeCell ref="BG31:BH31"/>
    <mergeCell ref="BI31:BK31"/>
    <mergeCell ref="AI28:AM28"/>
    <mergeCell ref="AQ28:AR28"/>
    <mergeCell ref="AS28:AU28"/>
    <mergeCell ref="AY28:BC28"/>
    <mergeCell ref="BG28:BH28"/>
    <mergeCell ref="BI28:BK28"/>
    <mergeCell ref="AI29:AM29"/>
    <mergeCell ref="AQ29:AR29"/>
    <mergeCell ref="AS29:AU29"/>
    <mergeCell ref="AY29:BC29"/>
    <mergeCell ref="BG29:BH29"/>
    <mergeCell ref="BI29:BK29"/>
    <mergeCell ref="AI26:AM26"/>
    <mergeCell ref="AQ26:AR26"/>
    <mergeCell ref="AS26:AU26"/>
    <mergeCell ref="AY26:BC26"/>
    <mergeCell ref="BG26:BH26"/>
    <mergeCell ref="BI26:BK26"/>
    <mergeCell ref="AI27:AM27"/>
    <mergeCell ref="AQ27:AR27"/>
    <mergeCell ref="AS27:AU27"/>
    <mergeCell ref="AY27:BC27"/>
    <mergeCell ref="BG27:BH27"/>
    <mergeCell ref="BI27:BK27"/>
    <mergeCell ref="AI24:AM24"/>
    <mergeCell ref="AQ24:AR24"/>
    <mergeCell ref="AS24:AU24"/>
    <mergeCell ref="AY24:BC24"/>
    <mergeCell ref="BG24:BH24"/>
    <mergeCell ref="BI24:BK24"/>
    <mergeCell ref="AI25:AM25"/>
    <mergeCell ref="AQ25:AR25"/>
    <mergeCell ref="AS25:AU25"/>
    <mergeCell ref="AY25:BC25"/>
    <mergeCell ref="BG25:BH25"/>
    <mergeCell ref="BI25:BK25"/>
    <mergeCell ref="AI22:AM22"/>
    <mergeCell ref="AQ22:AR22"/>
    <mergeCell ref="AS22:AU22"/>
    <mergeCell ref="AY22:BC22"/>
    <mergeCell ref="BG22:BH22"/>
    <mergeCell ref="BI22:BK22"/>
    <mergeCell ref="AI23:AM23"/>
    <mergeCell ref="AQ23:AR23"/>
    <mergeCell ref="AS23:AU23"/>
    <mergeCell ref="AY23:BC23"/>
    <mergeCell ref="BG23:BH23"/>
    <mergeCell ref="BI23:BK23"/>
    <mergeCell ref="AI20:AM20"/>
    <mergeCell ref="AQ20:AR20"/>
    <mergeCell ref="AS20:AU20"/>
    <mergeCell ref="AY20:BC20"/>
    <mergeCell ref="BG20:BH20"/>
    <mergeCell ref="BI20:BK20"/>
    <mergeCell ref="AI21:AM21"/>
    <mergeCell ref="AQ21:AR21"/>
    <mergeCell ref="AS21:AU21"/>
    <mergeCell ref="AY21:BC21"/>
    <mergeCell ref="BG21:BH21"/>
    <mergeCell ref="BI21:BK21"/>
    <mergeCell ref="AI18:AM18"/>
    <mergeCell ref="AQ18:AR18"/>
    <mergeCell ref="AS18:AU18"/>
    <mergeCell ref="AY18:BC18"/>
    <mergeCell ref="BG18:BH18"/>
    <mergeCell ref="BI18:BK18"/>
    <mergeCell ref="AI19:AM19"/>
    <mergeCell ref="AQ19:AR19"/>
    <mergeCell ref="AS19:AU19"/>
    <mergeCell ref="AY19:BC19"/>
    <mergeCell ref="BG19:BH19"/>
    <mergeCell ref="BI19:BK19"/>
    <mergeCell ref="AI16:AM16"/>
    <mergeCell ref="AQ16:AR16"/>
    <mergeCell ref="AS16:AU16"/>
    <mergeCell ref="AY16:BC16"/>
    <mergeCell ref="BG16:BH16"/>
    <mergeCell ref="BI16:BK16"/>
    <mergeCell ref="AI17:AM17"/>
    <mergeCell ref="AQ17:AR17"/>
    <mergeCell ref="AS17:AU17"/>
    <mergeCell ref="AY17:BC17"/>
    <mergeCell ref="BG17:BH17"/>
    <mergeCell ref="BI17:BK17"/>
    <mergeCell ref="AI14:AM14"/>
    <mergeCell ref="AQ14:AR14"/>
    <mergeCell ref="AS14:AU14"/>
    <mergeCell ref="AY14:BC14"/>
    <mergeCell ref="BG14:BH14"/>
    <mergeCell ref="BI14:BK14"/>
    <mergeCell ref="AI15:AM15"/>
    <mergeCell ref="AQ15:AR15"/>
    <mergeCell ref="AS15:AU15"/>
    <mergeCell ref="AY15:BC15"/>
    <mergeCell ref="BG15:BH15"/>
    <mergeCell ref="BI15:BK15"/>
    <mergeCell ref="AQ12:AR12"/>
    <mergeCell ref="AS12:AU12"/>
    <mergeCell ref="AY12:BC12"/>
    <mergeCell ref="BG12:BH12"/>
    <mergeCell ref="BI12:BK12"/>
    <mergeCell ref="AI13:AM13"/>
    <mergeCell ref="AQ13:AR13"/>
    <mergeCell ref="AS13:AU13"/>
    <mergeCell ref="AY13:BC13"/>
    <mergeCell ref="BG13:BH13"/>
    <mergeCell ref="BI13:BK13"/>
    <mergeCell ref="BI9:BK9"/>
    <mergeCell ref="AI10:AM10"/>
    <mergeCell ref="AQ10:AR10"/>
    <mergeCell ref="AS10:AU10"/>
    <mergeCell ref="AY10:BC10"/>
    <mergeCell ref="BG10:BH10"/>
    <mergeCell ref="BI10:BK10"/>
    <mergeCell ref="AI11:AM11"/>
    <mergeCell ref="AQ11:AR11"/>
    <mergeCell ref="AS11:AU11"/>
    <mergeCell ref="AY11:BC11"/>
    <mergeCell ref="BG11:BH11"/>
    <mergeCell ref="BI11:BK11"/>
    <mergeCell ref="BI6:BK6"/>
    <mergeCell ref="AI7:AM7"/>
    <mergeCell ref="AQ7:AR7"/>
    <mergeCell ref="AS7:AU7"/>
    <mergeCell ref="AY7:BC7"/>
    <mergeCell ref="BG7:BH7"/>
    <mergeCell ref="BI7:BK7"/>
    <mergeCell ref="AI8:AM8"/>
    <mergeCell ref="AQ8:AR8"/>
    <mergeCell ref="AS8:AU8"/>
    <mergeCell ref="AY8:BC8"/>
    <mergeCell ref="BG8:BH8"/>
    <mergeCell ref="BI8:BK8"/>
    <mergeCell ref="BI3:BK3"/>
    <mergeCell ref="AI4:AM4"/>
    <mergeCell ref="AQ4:AR4"/>
    <mergeCell ref="AS4:AU4"/>
    <mergeCell ref="AY4:BC4"/>
    <mergeCell ref="BG4:BH4"/>
    <mergeCell ref="BI4:BK4"/>
    <mergeCell ref="AI5:AM5"/>
    <mergeCell ref="AQ5:AR5"/>
    <mergeCell ref="AS5:AU5"/>
    <mergeCell ref="AY5:BC5"/>
    <mergeCell ref="BG5:BH5"/>
    <mergeCell ref="BI5:BK5"/>
    <mergeCell ref="B37:G38"/>
    <mergeCell ref="I37:J37"/>
    <mergeCell ref="I38:J38"/>
    <mergeCell ref="B39:G40"/>
    <mergeCell ref="I39:J39"/>
    <mergeCell ref="B42:P42"/>
    <mergeCell ref="AK1:AQ1"/>
    <mergeCell ref="BA1:BG1"/>
    <mergeCell ref="AI3:AM3"/>
    <mergeCell ref="AQ3:AR3"/>
    <mergeCell ref="AS3:AU3"/>
    <mergeCell ref="AY3:BC3"/>
    <mergeCell ref="BG3:BH3"/>
    <mergeCell ref="AI6:AM6"/>
    <mergeCell ref="AQ6:AR6"/>
    <mergeCell ref="AS6:AU6"/>
    <mergeCell ref="AY6:BC6"/>
    <mergeCell ref="BG6:BH6"/>
    <mergeCell ref="AI9:AM9"/>
    <mergeCell ref="AQ9:AR9"/>
    <mergeCell ref="AS9:AU9"/>
    <mergeCell ref="AY9:BC9"/>
    <mergeCell ref="BG9:BH9"/>
    <mergeCell ref="AI12:AM12"/>
    <mergeCell ref="C33:G33"/>
    <mergeCell ref="K33:L33"/>
    <mergeCell ref="M33:O33"/>
    <mergeCell ref="B34:P34"/>
    <mergeCell ref="H35:K35"/>
    <mergeCell ref="I36:J36"/>
    <mergeCell ref="C31:G31"/>
    <mergeCell ref="K31:L31"/>
    <mergeCell ref="M31:O31"/>
    <mergeCell ref="C32:G32"/>
    <mergeCell ref="K32:L32"/>
    <mergeCell ref="M32:O32"/>
    <mergeCell ref="C29:G29"/>
    <mergeCell ref="K29:L29"/>
    <mergeCell ref="M29:O29"/>
    <mergeCell ref="C30:G30"/>
    <mergeCell ref="K30:L30"/>
    <mergeCell ref="M30:O30"/>
    <mergeCell ref="C27:G27"/>
    <mergeCell ref="K27:L27"/>
    <mergeCell ref="M27:O27"/>
    <mergeCell ref="C28:G28"/>
    <mergeCell ref="K28:L28"/>
    <mergeCell ref="M28:O28"/>
    <mergeCell ref="C25:G25"/>
    <mergeCell ref="K25:L25"/>
    <mergeCell ref="M25:O25"/>
    <mergeCell ref="C26:G26"/>
    <mergeCell ref="K26:L26"/>
    <mergeCell ref="M26:O26"/>
    <mergeCell ref="C23:G23"/>
    <mergeCell ref="K23:L23"/>
    <mergeCell ref="M23:O23"/>
    <mergeCell ref="C24:G24"/>
    <mergeCell ref="K24:L24"/>
    <mergeCell ref="M24:O24"/>
    <mergeCell ref="C21:G21"/>
    <mergeCell ref="K21:L21"/>
    <mergeCell ref="M21:O21"/>
    <mergeCell ref="C22:G22"/>
    <mergeCell ref="K22:L22"/>
    <mergeCell ref="M22:O22"/>
    <mergeCell ref="C19:G19"/>
    <mergeCell ref="K19:L19"/>
    <mergeCell ref="M19:O19"/>
    <mergeCell ref="C20:G20"/>
    <mergeCell ref="K20:L20"/>
    <mergeCell ref="M20:O20"/>
    <mergeCell ref="C17:G17"/>
    <mergeCell ref="K17:L17"/>
    <mergeCell ref="M17:O17"/>
    <mergeCell ref="C18:G18"/>
    <mergeCell ref="K18:L18"/>
    <mergeCell ref="M18:O18"/>
    <mergeCell ref="C15:G15"/>
    <mergeCell ref="K15:L15"/>
    <mergeCell ref="M15:O15"/>
    <mergeCell ref="C16:G16"/>
    <mergeCell ref="K16:L16"/>
    <mergeCell ref="M16:O16"/>
    <mergeCell ref="C13:G13"/>
    <mergeCell ref="K13:L13"/>
    <mergeCell ref="M13:O13"/>
    <mergeCell ref="C14:G14"/>
    <mergeCell ref="K14:L14"/>
    <mergeCell ref="M14:O14"/>
    <mergeCell ref="C11:G11"/>
    <mergeCell ref="K11:L11"/>
    <mergeCell ref="M11:O11"/>
    <mergeCell ref="C12:G12"/>
    <mergeCell ref="K12:L12"/>
    <mergeCell ref="M12:O12"/>
    <mergeCell ref="C9:G9"/>
    <mergeCell ref="K9:L9"/>
    <mergeCell ref="M9:O9"/>
    <mergeCell ref="C10:G10"/>
    <mergeCell ref="K10:L10"/>
    <mergeCell ref="M10:O10"/>
    <mergeCell ref="C7:G7"/>
    <mergeCell ref="K7:L7"/>
    <mergeCell ref="M7:O7"/>
    <mergeCell ref="C8:G8"/>
    <mergeCell ref="K8:L8"/>
    <mergeCell ref="M8:O8"/>
    <mergeCell ref="C5:G5"/>
    <mergeCell ref="K5:L5"/>
    <mergeCell ref="M5:O5"/>
    <mergeCell ref="C6:G6"/>
    <mergeCell ref="K6:L6"/>
    <mergeCell ref="M6:O6"/>
    <mergeCell ref="E1:K1"/>
    <mergeCell ref="C3:G3"/>
    <mergeCell ref="K3:L3"/>
    <mergeCell ref="M3:O3"/>
    <mergeCell ref="C4:G4"/>
    <mergeCell ref="K4:L4"/>
    <mergeCell ref="M4:O4"/>
    <mergeCell ref="U1:AA1"/>
    <mergeCell ref="S3:W3"/>
    <mergeCell ref="AA3:AB3"/>
    <mergeCell ref="AC3:AE3"/>
    <mergeCell ref="S4:W4"/>
    <mergeCell ref="AA4:AB4"/>
    <mergeCell ref="AC4:AE4"/>
    <mergeCell ref="S5:W5"/>
    <mergeCell ref="AA5:AB5"/>
    <mergeCell ref="AC5:AE5"/>
    <mergeCell ref="S6:W6"/>
    <mergeCell ref="AA6:AB6"/>
    <mergeCell ref="AC6:AE6"/>
    <mergeCell ref="S7:W7"/>
    <mergeCell ref="AA7:AB7"/>
    <mergeCell ref="AC7:AE7"/>
    <mergeCell ref="S8:W8"/>
    <mergeCell ref="AA8:AB8"/>
    <mergeCell ref="AC8:AE8"/>
    <mergeCell ref="S9:W9"/>
    <mergeCell ref="AA9:AB9"/>
    <mergeCell ref="AC9:AE9"/>
    <mergeCell ref="S10:W10"/>
    <mergeCell ref="AA10:AB10"/>
    <mergeCell ref="AC10:AE10"/>
    <mergeCell ref="S11:W11"/>
    <mergeCell ref="AA11:AB11"/>
    <mergeCell ref="AC11:AE11"/>
    <mergeCell ref="S12:W12"/>
    <mergeCell ref="AA12:AB12"/>
    <mergeCell ref="AC12:AE12"/>
    <mergeCell ref="S13:W13"/>
    <mergeCell ref="AA13:AB13"/>
    <mergeCell ref="AC13:AE13"/>
    <mergeCell ref="S14:W14"/>
    <mergeCell ref="AA14:AB14"/>
    <mergeCell ref="AC14:AE14"/>
    <mergeCell ref="S15:W15"/>
    <mergeCell ref="AA15:AB15"/>
    <mergeCell ref="AC15:AE15"/>
    <mergeCell ref="S16:W16"/>
    <mergeCell ref="AA16:AB16"/>
    <mergeCell ref="AC16:AE16"/>
    <mergeCell ref="S17:W17"/>
    <mergeCell ref="AA17:AB17"/>
    <mergeCell ref="AC17:AE17"/>
    <mergeCell ref="S18:W18"/>
    <mergeCell ref="AA18:AB18"/>
    <mergeCell ref="AC18:AE18"/>
    <mergeCell ref="S19:W19"/>
    <mergeCell ref="AA19:AB19"/>
    <mergeCell ref="AC19:AE19"/>
    <mergeCell ref="S20:W20"/>
    <mergeCell ref="AA20:AB20"/>
    <mergeCell ref="AC20:AE20"/>
    <mergeCell ref="S21:W21"/>
    <mergeCell ref="AA21:AB21"/>
    <mergeCell ref="AC21:AE21"/>
    <mergeCell ref="S22:W22"/>
    <mergeCell ref="AA22:AB22"/>
    <mergeCell ref="AC22:AE22"/>
    <mergeCell ref="S23:W23"/>
    <mergeCell ref="AA23:AB23"/>
    <mergeCell ref="AC23:AE23"/>
    <mergeCell ref="S24:W24"/>
    <mergeCell ref="AA24:AB24"/>
    <mergeCell ref="AC24:AE24"/>
    <mergeCell ref="S25:W25"/>
    <mergeCell ref="AA25:AB25"/>
    <mergeCell ref="AC25:AE25"/>
    <mergeCell ref="S26:W26"/>
    <mergeCell ref="AA26:AB26"/>
    <mergeCell ref="AC26:AE26"/>
    <mergeCell ref="S27:W27"/>
    <mergeCell ref="AA27:AB27"/>
    <mergeCell ref="AC27:AE27"/>
    <mergeCell ref="S28:W28"/>
    <mergeCell ref="AA28:AB28"/>
    <mergeCell ref="AC28:AE28"/>
    <mergeCell ref="S29:W29"/>
    <mergeCell ref="AA29:AB29"/>
    <mergeCell ref="AC29:AE29"/>
    <mergeCell ref="S30:W30"/>
    <mergeCell ref="AA30:AB30"/>
    <mergeCell ref="AC30:AE30"/>
    <mergeCell ref="S31:W31"/>
    <mergeCell ref="AA31:AB31"/>
    <mergeCell ref="AC31:AE31"/>
    <mergeCell ref="S32:W32"/>
    <mergeCell ref="AA32:AB32"/>
    <mergeCell ref="AC32:AE32"/>
    <mergeCell ref="S33:W33"/>
    <mergeCell ref="AA33:AB33"/>
    <mergeCell ref="AC33:AE33"/>
    <mergeCell ref="R34:AF34"/>
    <mergeCell ref="X35:AA35"/>
    <mergeCell ref="Y36:Z36"/>
    <mergeCell ref="R37:W38"/>
    <mergeCell ref="Y37:Z37"/>
    <mergeCell ref="Y38:Z38"/>
    <mergeCell ref="AA48:AE48"/>
    <mergeCell ref="R39:W40"/>
    <mergeCell ref="Y39:Z39"/>
    <mergeCell ref="R42:AF42"/>
    <mergeCell ref="R43:AF43"/>
    <mergeCell ref="R44:AF44"/>
    <mergeCell ref="AA45:AE45"/>
    <mergeCell ref="K46:N46"/>
    <mergeCell ref="AA46:AD46"/>
    <mergeCell ref="K47:N47"/>
    <mergeCell ref="AA47:AD47"/>
    <mergeCell ref="B43:P43"/>
    <mergeCell ref="B44:P44"/>
    <mergeCell ref="K45:O45"/>
    <mergeCell ref="K48:O48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U44"/>
  <sheetViews>
    <sheetView topLeftCell="A7" workbookViewId="0">
      <selection activeCell="B13" sqref="B13:B18"/>
    </sheetView>
  </sheetViews>
  <sheetFormatPr defaultColWidth="9" defaultRowHeight="13.2" x14ac:dyDescent="0.2"/>
  <cols>
    <col min="1" max="1" width="5.6640625" style="1" customWidth="1"/>
    <col min="2" max="2" width="16.21875" style="1" customWidth="1"/>
    <col min="3" max="3" width="10" style="1" customWidth="1"/>
    <col min="4" max="4" width="6.77734375" style="1" bestFit="1" customWidth="1"/>
    <col min="5" max="5" width="9" style="1"/>
    <col min="6" max="7" width="5.6640625" style="1" customWidth="1"/>
    <col min="8" max="8" width="16.21875" style="1" customWidth="1"/>
    <col min="9" max="9" width="10" style="1" customWidth="1"/>
    <col min="10" max="11" width="9" style="1"/>
    <col min="12" max="12" width="5.6640625" style="1" customWidth="1"/>
    <col min="13" max="13" width="16.21875" style="1" customWidth="1"/>
    <col min="14" max="14" width="10" style="1" customWidth="1"/>
    <col min="15" max="16384" width="9" style="1"/>
  </cols>
  <sheetData>
    <row r="1" spans="1:21" ht="15" customHeight="1" x14ac:dyDescent="0.2"/>
    <row r="2" spans="1:21" ht="15" customHeight="1" x14ac:dyDescent="0.2">
      <c r="B2" s="83" t="s">
        <v>27</v>
      </c>
      <c r="C2" s="78">
        <f>はじめに!C2</f>
        <v>6</v>
      </c>
      <c r="D2" s="78" t="s">
        <v>1</v>
      </c>
      <c r="E2" s="88" t="s">
        <v>83</v>
      </c>
      <c r="F2" s="88"/>
      <c r="G2" s="88"/>
      <c r="H2" s="88"/>
      <c r="I2" s="88"/>
      <c r="J2" s="88"/>
      <c r="K2" s="88"/>
      <c r="L2" s="89"/>
    </row>
    <row r="3" spans="1:21" ht="15" customHeight="1" x14ac:dyDescent="0.2">
      <c r="B3" s="84"/>
      <c r="C3" s="79"/>
      <c r="D3" s="79"/>
      <c r="E3" s="90"/>
      <c r="F3" s="90"/>
      <c r="G3" s="90"/>
      <c r="H3" s="90"/>
      <c r="I3" s="90"/>
      <c r="J3" s="90"/>
      <c r="K3" s="90"/>
      <c r="L3" s="91"/>
    </row>
    <row r="4" spans="1:21" ht="15" customHeight="1" x14ac:dyDescent="0.2"/>
    <row r="5" spans="1:21" ht="15" customHeight="1" x14ac:dyDescent="0.2">
      <c r="B5" s="80" t="s">
        <v>5</v>
      </c>
      <c r="C5" s="80"/>
      <c r="D5" s="80">
        <f>はじめに!D5</f>
        <v>0</v>
      </c>
      <c r="E5" s="80"/>
      <c r="F5" s="80"/>
      <c r="G5" s="80"/>
      <c r="I5" s="115" t="s">
        <v>84</v>
      </c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</row>
    <row r="6" spans="1:21" ht="15" customHeight="1" x14ac:dyDescent="0.2">
      <c r="B6" s="59" t="s">
        <v>30</v>
      </c>
      <c r="C6" s="59"/>
      <c r="D6" s="80">
        <f>はじめに!D6</f>
        <v>0</v>
      </c>
      <c r="E6" s="80"/>
      <c r="F6" s="80"/>
      <c r="G6" s="80"/>
      <c r="H6" s="48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</row>
    <row r="7" spans="1:21" ht="15" customHeight="1" x14ac:dyDescent="0.2">
      <c r="B7" s="59" t="s">
        <v>12</v>
      </c>
      <c r="C7" s="59"/>
      <c r="D7" s="80">
        <f>はじめに!D8</f>
        <v>0</v>
      </c>
      <c r="E7" s="80"/>
      <c r="F7" s="80"/>
      <c r="G7" s="80"/>
      <c r="H7" s="48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</row>
    <row r="8" spans="1:21" ht="15" customHeight="1" x14ac:dyDescent="0.2">
      <c r="B8" s="59" t="s">
        <v>14</v>
      </c>
      <c r="C8" s="59"/>
      <c r="D8" s="80">
        <f>はじめに!D9</f>
        <v>0</v>
      </c>
      <c r="E8" s="80"/>
      <c r="F8" s="80"/>
      <c r="G8" s="80"/>
      <c r="H8" s="48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</row>
    <row r="9" spans="1:21" ht="15" customHeight="1" x14ac:dyDescent="0.2"/>
    <row r="10" spans="1:21" ht="15" customHeight="1" x14ac:dyDescent="0.2">
      <c r="A10" s="73" t="s">
        <v>85</v>
      </c>
      <c r="B10" s="73"/>
      <c r="C10" s="73"/>
      <c r="D10" s="73"/>
      <c r="G10" s="73" t="s">
        <v>86</v>
      </c>
      <c r="H10" s="73"/>
      <c r="I10" s="73"/>
      <c r="J10" s="73"/>
      <c r="L10" s="73" t="s">
        <v>87</v>
      </c>
      <c r="M10" s="73"/>
      <c r="N10" s="73"/>
      <c r="O10" s="73"/>
    </row>
    <row r="11" spans="1:21" ht="15" customHeight="1" x14ac:dyDescent="0.2">
      <c r="A11" s="90"/>
      <c r="B11" s="90"/>
      <c r="C11" s="90"/>
      <c r="D11" s="90"/>
      <c r="G11" s="90"/>
      <c r="H11" s="90"/>
      <c r="I11" s="90"/>
      <c r="J11" s="90"/>
      <c r="L11" s="90"/>
      <c r="M11" s="90"/>
      <c r="N11" s="90"/>
      <c r="O11" s="90"/>
    </row>
    <row r="12" spans="1:21" ht="15" customHeight="1" x14ac:dyDescent="0.2">
      <c r="A12" s="3" t="s">
        <v>31</v>
      </c>
      <c r="B12" s="3" t="s">
        <v>32</v>
      </c>
      <c r="C12" s="3" t="s">
        <v>33</v>
      </c>
      <c r="D12" s="3" t="s">
        <v>88</v>
      </c>
      <c r="E12" s="3" t="s">
        <v>75</v>
      </c>
      <c r="G12" s="3" t="s">
        <v>31</v>
      </c>
      <c r="H12" s="3" t="s">
        <v>32</v>
      </c>
      <c r="I12" s="3" t="s">
        <v>33</v>
      </c>
      <c r="J12" s="3" t="s">
        <v>75</v>
      </c>
      <c r="L12" s="3" t="s">
        <v>31</v>
      </c>
      <c r="M12" s="3" t="s">
        <v>32</v>
      </c>
      <c r="N12" s="3" t="s">
        <v>33</v>
      </c>
      <c r="O12" s="3" t="s">
        <v>75</v>
      </c>
    </row>
    <row r="13" spans="1:21" ht="15" customHeight="1" x14ac:dyDescent="0.2">
      <c r="A13" s="3">
        <v>1</v>
      </c>
      <c r="B13" s="5"/>
      <c r="C13" s="6">
        <f>IF($D$6="","-",$D$6)</f>
        <v>0</v>
      </c>
      <c r="D13" s="5"/>
      <c r="E13" s="5"/>
      <c r="G13" s="3">
        <v>1</v>
      </c>
      <c r="H13" s="5"/>
      <c r="I13" s="6">
        <f>IF($D$6="","-",$D$6)</f>
        <v>0</v>
      </c>
      <c r="J13" s="5"/>
      <c r="K13" s="2"/>
      <c r="L13" s="3">
        <v>1</v>
      </c>
      <c r="M13" s="5"/>
      <c r="N13" s="6">
        <f>IF($D$6="","-",$D$6)</f>
        <v>0</v>
      </c>
      <c r="O13" s="5"/>
    </row>
    <row r="14" spans="1:21" ht="15" customHeight="1" x14ac:dyDescent="0.2">
      <c r="A14" s="3">
        <v>2</v>
      </c>
      <c r="B14" s="5"/>
      <c r="C14" s="6">
        <f t="shared" ref="C14:C42" si="0">IF($D$6="","-",$D$6)</f>
        <v>0</v>
      </c>
      <c r="D14" s="5"/>
      <c r="E14" s="5"/>
      <c r="G14" s="3">
        <v>2</v>
      </c>
      <c r="H14" s="5"/>
      <c r="I14" s="6">
        <f t="shared" ref="I14:I42" si="1">IF($D$6="","-",$D$6)</f>
        <v>0</v>
      </c>
      <c r="J14" s="5"/>
      <c r="K14" s="2"/>
      <c r="L14" s="3">
        <v>2</v>
      </c>
      <c r="M14" s="5"/>
      <c r="N14" s="6">
        <f t="shared" ref="N14:N42" si="2">IF($D$6="","-",$D$6)</f>
        <v>0</v>
      </c>
      <c r="O14" s="5"/>
    </row>
    <row r="15" spans="1:21" ht="15" customHeight="1" x14ac:dyDescent="0.2">
      <c r="A15" s="3">
        <v>3</v>
      </c>
      <c r="B15" s="5"/>
      <c r="C15" s="6">
        <f t="shared" si="0"/>
        <v>0</v>
      </c>
      <c r="D15" s="5"/>
      <c r="E15" s="5"/>
      <c r="G15" s="3">
        <v>3</v>
      </c>
      <c r="H15" s="5"/>
      <c r="I15" s="6">
        <f t="shared" si="1"/>
        <v>0</v>
      </c>
      <c r="J15" s="5"/>
      <c r="K15" s="2"/>
      <c r="L15" s="3">
        <v>3</v>
      </c>
      <c r="M15" s="5"/>
      <c r="N15" s="6">
        <f t="shared" si="2"/>
        <v>0</v>
      </c>
      <c r="O15" s="5"/>
    </row>
    <row r="16" spans="1:21" ht="15" customHeight="1" x14ac:dyDescent="0.2">
      <c r="A16" s="3">
        <v>4</v>
      </c>
      <c r="B16" s="5"/>
      <c r="C16" s="6">
        <f t="shared" si="0"/>
        <v>0</v>
      </c>
      <c r="D16" s="5"/>
      <c r="E16" s="5"/>
      <c r="G16" s="3">
        <v>4</v>
      </c>
      <c r="H16" s="5"/>
      <c r="I16" s="6">
        <f t="shared" si="1"/>
        <v>0</v>
      </c>
      <c r="J16" s="5"/>
      <c r="K16" s="2"/>
      <c r="L16" s="3">
        <v>4</v>
      </c>
      <c r="M16" s="5"/>
      <c r="N16" s="6">
        <f t="shared" si="2"/>
        <v>0</v>
      </c>
      <c r="O16" s="5"/>
    </row>
    <row r="17" spans="1:15" ht="15" customHeight="1" x14ac:dyDescent="0.2">
      <c r="A17" s="3">
        <v>5</v>
      </c>
      <c r="B17" s="5"/>
      <c r="C17" s="6">
        <f t="shared" si="0"/>
        <v>0</v>
      </c>
      <c r="D17" s="5"/>
      <c r="E17" s="5"/>
      <c r="G17" s="3">
        <v>5</v>
      </c>
      <c r="H17" s="5"/>
      <c r="I17" s="6">
        <f t="shared" si="1"/>
        <v>0</v>
      </c>
      <c r="J17" s="5"/>
      <c r="K17" s="2"/>
      <c r="L17" s="3">
        <v>5</v>
      </c>
      <c r="M17" s="5"/>
      <c r="N17" s="6">
        <f t="shared" si="2"/>
        <v>0</v>
      </c>
      <c r="O17" s="5"/>
    </row>
    <row r="18" spans="1:15" ht="15" customHeight="1" x14ac:dyDescent="0.2">
      <c r="A18" s="3">
        <v>6</v>
      </c>
      <c r="B18" s="5"/>
      <c r="C18" s="6">
        <f t="shared" si="0"/>
        <v>0</v>
      </c>
      <c r="D18" s="5"/>
      <c r="E18" s="5"/>
      <c r="G18" s="3">
        <v>6</v>
      </c>
      <c r="H18" s="5"/>
      <c r="I18" s="6">
        <f t="shared" si="1"/>
        <v>0</v>
      </c>
      <c r="J18" s="5"/>
      <c r="K18" s="2"/>
      <c r="L18" s="3">
        <v>6</v>
      </c>
      <c r="M18" s="5"/>
      <c r="N18" s="6">
        <f t="shared" si="2"/>
        <v>0</v>
      </c>
      <c r="O18" s="5"/>
    </row>
    <row r="19" spans="1:15" ht="15" customHeight="1" x14ac:dyDescent="0.2">
      <c r="A19" s="3">
        <v>7</v>
      </c>
      <c r="B19" s="5"/>
      <c r="C19" s="6">
        <f t="shared" si="0"/>
        <v>0</v>
      </c>
      <c r="D19" s="5"/>
      <c r="E19" s="5"/>
      <c r="G19" s="3">
        <v>7</v>
      </c>
      <c r="H19" s="5"/>
      <c r="I19" s="6">
        <f t="shared" si="1"/>
        <v>0</v>
      </c>
      <c r="J19" s="5"/>
      <c r="K19" s="2"/>
      <c r="L19" s="3">
        <v>7</v>
      </c>
      <c r="M19" s="5"/>
      <c r="N19" s="6">
        <f t="shared" si="2"/>
        <v>0</v>
      </c>
      <c r="O19" s="5"/>
    </row>
    <row r="20" spans="1:15" ht="15" customHeight="1" x14ac:dyDescent="0.2">
      <c r="A20" s="3">
        <v>8</v>
      </c>
      <c r="B20" s="5"/>
      <c r="C20" s="6">
        <f t="shared" si="0"/>
        <v>0</v>
      </c>
      <c r="D20" s="5"/>
      <c r="E20" s="5"/>
      <c r="G20" s="3">
        <v>8</v>
      </c>
      <c r="H20" s="5"/>
      <c r="I20" s="6">
        <f t="shared" si="1"/>
        <v>0</v>
      </c>
      <c r="J20" s="5"/>
      <c r="K20" s="2"/>
      <c r="L20" s="3">
        <v>8</v>
      </c>
      <c r="M20" s="5"/>
      <c r="N20" s="6">
        <f t="shared" si="2"/>
        <v>0</v>
      </c>
      <c r="O20" s="5"/>
    </row>
    <row r="21" spans="1:15" ht="15" customHeight="1" x14ac:dyDescent="0.2">
      <c r="A21" s="3">
        <v>9</v>
      </c>
      <c r="B21" s="5"/>
      <c r="C21" s="6">
        <f t="shared" si="0"/>
        <v>0</v>
      </c>
      <c r="D21" s="5"/>
      <c r="E21" s="5"/>
      <c r="G21" s="3">
        <v>9</v>
      </c>
      <c r="H21" s="5"/>
      <c r="I21" s="6">
        <f t="shared" si="1"/>
        <v>0</v>
      </c>
      <c r="J21" s="5"/>
      <c r="K21" s="2"/>
      <c r="L21" s="3">
        <v>9</v>
      </c>
      <c r="M21" s="5"/>
      <c r="N21" s="6">
        <f t="shared" si="2"/>
        <v>0</v>
      </c>
      <c r="O21" s="5"/>
    </row>
    <row r="22" spans="1:15" ht="15" customHeight="1" x14ac:dyDescent="0.2">
      <c r="A22" s="3">
        <v>10</v>
      </c>
      <c r="B22" s="5"/>
      <c r="C22" s="6">
        <f t="shared" si="0"/>
        <v>0</v>
      </c>
      <c r="D22" s="5"/>
      <c r="E22" s="5"/>
      <c r="G22" s="3">
        <v>10</v>
      </c>
      <c r="H22" s="5"/>
      <c r="I22" s="6">
        <f t="shared" si="1"/>
        <v>0</v>
      </c>
      <c r="J22" s="5"/>
      <c r="K22" s="2"/>
      <c r="L22" s="3">
        <v>10</v>
      </c>
      <c r="M22" s="5"/>
      <c r="N22" s="6">
        <f t="shared" si="2"/>
        <v>0</v>
      </c>
      <c r="O22" s="5"/>
    </row>
    <row r="23" spans="1:15" ht="15" customHeight="1" x14ac:dyDescent="0.2">
      <c r="A23" s="3">
        <v>11</v>
      </c>
      <c r="B23" s="5"/>
      <c r="C23" s="6">
        <f t="shared" si="0"/>
        <v>0</v>
      </c>
      <c r="D23" s="5"/>
      <c r="E23" s="5"/>
      <c r="G23" s="3">
        <v>11</v>
      </c>
      <c r="H23" s="5"/>
      <c r="I23" s="6">
        <f t="shared" si="1"/>
        <v>0</v>
      </c>
      <c r="J23" s="5"/>
      <c r="K23" s="2"/>
      <c r="L23" s="3">
        <v>11</v>
      </c>
      <c r="M23" s="5"/>
      <c r="N23" s="6">
        <f t="shared" si="2"/>
        <v>0</v>
      </c>
      <c r="O23" s="5"/>
    </row>
    <row r="24" spans="1:15" ht="15" customHeight="1" x14ac:dyDescent="0.2">
      <c r="A24" s="3">
        <v>12</v>
      </c>
      <c r="B24" s="5"/>
      <c r="C24" s="6">
        <f t="shared" si="0"/>
        <v>0</v>
      </c>
      <c r="D24" s="5"/>
      <c r="E24" s="5"/>
      <c r="G24" s="3">
        <v>12</v>
      </c>
      <c r="H24" s="5"/>
      <c r="I24" s="6">
        <f t="shared" si="1"/>
        <v>0</v>
      </c>
      <c r="J24" s="5"/>
      <c r="K24" s="2"/>
      <c r="L24" s="3">
        <v>12</v>
      </c>
      <c r="M24" s="5"/>
      <c r="N24" s="6">
        <f t="shared" si="2"/>
        <v>0</v>
      </c>
      <c r="O24" s="5"/>
    </row>
    <row r="25" spans="1:15" ht="15" customHeight="1" x14ac:dyDescent="0.2">
      <c r="A25" s="3">
        <v>13</v>
      </c>
      <c r="B25" s="5"/>
      <c r="C25" s="6">
        <f t="shared" si="0"/>
        <v>0</v>
      </c>
      <c r="D25" s="5"/>
      <c r="E25" s="5"/>
      <c r="G25" s="3">
        <v>13</v>
      </c>
      <c r="H25" s="5"/>
      <c r="I25" s="6">
        <f t="shared" si="1"/>
        <v>0</v>
      </c>
      <c r="J25" s="5"/>
      <c r="K25" s="2"/>
      <c r="L25" s="3">
        <v>13</v>
      </c>
      <c r="M25" s="5"/>
      <c r="N25" s="6">
        <f t="shared" si="2"/>
        <v>0</v>
      </c>
      <c r="O25" s="5"/>
    </row>
    <row r="26" spans="1:15" ht="15" customHeight="1" x14ac:dyDescent="0.2">
      <c r="A26" s="3">
        <v>14</v>
      </c>
      <c r="B26" s="5"/>
      <c r="C26" s="6">
        <f t="shared" si="0"/>
        <v>0</v>
      </c>
      <c r="D26" s="5"/>
      <c r="E26" s="5"/>
      <c r="G26" s="3">
        <v>14</v>
      </c>
      <c r="H26" s="5"/>
      <c r="I26" s="6">
        <f t="shared" si="1"/>
        <v>0</v>
      </c>
      <c r="J26" s="5"/>
      <c r="K26" s="2"/>
      <c r="L26" s="3">
        <v>14</v>
      </c>
      <c r="M26" s="5"/>
      <c r="N26" s="6">
        <f t="shared" si="2"/>
        <v>0</v>
      </c>
      <c r="O26" s="5"/>
    </row>
    <row r="27" spans="1:15" ht="15" customHeight="1" x14ac:dyDescent="0.2">
      <c r="A27" s="3">
        <v>15</v>
      </c>
      <c r="B27" s="5"/>
      <c r="C27" s="6">
        <f t="shared" si="0"/>
        <v>0</v>
      </c>
      <c r="D27" s="5"/>
      <c r="E27" s="5"/>
      <c r="G27" s="3">
        <v>15</v>
      </c>
      <c r="H27" s="5"/>
      <c r="I27" s="6">
        <f t="shared" si="1"/>
        <v>0</v>
      </c>
      <c r="J27" s="5"/>
      <c r="K27" s="2"/>
      <c r="L27" s="3">
        <v>15</v>
      </c>
      <c r="M27" s="5"/>
      <c r="N27" s="6">
        <f t="shared" si="2"/>
        <v>0</v>
      </c>
      <c r="O27" s="5"/>
    </row>
    <row r="28" spans="1:15" ht="15" customHeight="1" x14ac:dyDescent="0.2">
      <c r="A28" s="3">
        <v>16</v>
      </c>
      <c r="B28" s="5"/>
      <c r="C28" s="6">
        <f t="shared" si="0"/>
        <v>0</v>
      </c>
      <c r="D28" s="5"/>
      <c r="E28" s="5"/>
      <c r="G28" s="3">
        <v>16</v>
      </c>
      <c r="H28" s="5"/>
      <c r="I28" s="6">
        <f t="shared" si="1"/>
        <v>0</v>
      </c>
      <c r="J28" s="5"/>
      <c r="K28" s="2"/>
      <c r="L28" s="3">
        <v>16</v>
      </c>
      <c r="M28" s="5"/>
      <c r="N28" s="6">
        <f t="shared" si="2"/>
        <v>0</v>
      </c>
      <c r="O28" s="5"/>
    </row>
    <row r="29" spans="1:15" ht="15" customHeight="1" x14ac:dyDescent="0.2">
      <c r="A29" s="3">
        <v>17</v>
      </c>
      <c r="B29" s="5"/>
      <c r="C29" s="6">
        <f t="shared" si="0"/>
        <v>0</v>
      </c>
      <c r="D29" s="5"/>
      <c r="E29" s="5"/>
      <c r="G29" s="3">
        <v>17</v>
      </c>
      <c r="H29" s="5"/>
      <c r="I29" s="6">
        <f t="shared" si="1"/>
        <v>0</v>
      </c>
      <c r="J29" s="5"/>
      <c r="K29" s="2"/>
      <c r="L29" s="3">
        <v>17</v>
      </c>
      <c r="M29" s="5"/>
      <c r="N29" s="6">
        <f t="shared" si="2"/>
        <v>0</v>
      </c>
      <c r="O29" s="5"/>
    </row>
    <row r="30" spans="1:15" ht="15" customHeight="1" x14ac:dyDescent="0.2">
      <c r="A30" s="3">
        <v>18</v>
      </c>
      <c r="B30" s="5"/>
      <c r="C30" s="6">
        <f t="shared" si="0"/>
        <v>0</v>
      </c>
      <c r="D30" s="5"/>
      <c r="E30" s="5"/>
      <c r="G30" s="3">
        <v>18</v>
      </c>
      <c r="H30" s="5"/>
      <c r="I30" s="6">
        <f t="shared" si="1"/>
        <v>0</v>
      </c>
      <c r="J30" s="5"/>
      <c r="K30" s="2"/>
      <c r="L30" s="3">
        <v>18</v>
      </c>
      <c r="M30" s="5"/>
      <c r="N30" s="6">
        <f t="shared" si="2"/>
        <v>0</v>
      </c>
      <c r="O30" s="5"/>
    </row>
    <row r="31" spans="1:15" ht="15" customHeight="1" x14ac:dyDescent="0.2">
      <c r="A31" s="3">
        <v>19</v>
      </c>
      <c r="B31" s="5"/>
      <c r="C31" s="6">
        <f t="shared" si="0"/>
        <v>0</v>
      </c>
      <c r="D31" s="5"/>
      <c r="E31" s="5"/>
      <c r="G31" s="3">
        <v>19</v>
      </c>
      <c r="H31" s="5"/>
      <c r="I31" s="6">
        <f t="shared" si="1"/>
        <v>0</v>
      </c>
      <c r="J31" s="5"/>
      <c r="K31" s="2"/>
      <c r="L31" s="3">
        <v>19</v>
      </c>
      <c r="M31" s="5"/>
      <c r="N31" s="6">
        <f t="shared" si="2"/>
        <v>0</v>
      </c>
      <c r="O31" s="5"/>
    </row>
    <row r="32" spans="1:15" ht="15" customHeight="1" x14ac:dyDescent="0.2">
      <c r="A32" s="3">
        <v>20</v>
      </c>
      <c r="B32" s="5"/>
      <c r="C32" s="6">
        <f t="shared" si="0"/>
        <v>0</v>
      </c>
      <c r="D32" s="5"/>
      <c r="E32" s="5"/>
      <c r="G32" s="3">
        <v>20</v>
      </c>
      <c r="H32" s="5"/>
      <c r="I32" s="6">
        <f t="shared" si="1"/>
        <v>0</v>
      </c>
      <c r="J32" s="5"/>
      <c r="K32" s="2"/>
      <c r="L32" s="3">
        <v>20</v>
      </c>
      <c r="M32" s="5"/>
      <c r="N32" s="6">
        <f t="shared" si="2"/>
        <v>0</v>
      </c>
      <c r="O32" s="5"/>
    </row>
    <row r="33" spans="1:15" ht="15" customHeight="1" x14ac:dyDescent="0.2">
      <c r="A33" s="3">
        <v>21</v>
      </c>
      <c r="B33" s="5"/>
      <c r="C33" s="6">
        <f t="shared" si="0"/>
        <v>0</v>
      </c>
      <c r="D33" s="5"/>
      <c r="E33" s="5"/>
      <c r="G33" s="3">
        <v>21</v>
      </c>
      <c r="H33" s="5"/>
      <c r="I33" s="6">
        <f t="shared" si="1"/>
        <v>0</v>
      </c>
      <c r="J33" s="5"/>
      <c r="K33" s="2"/>
      <c r="L33" s="3">
        <v>21</v>
      </c>
      <c r="M33" s="5"/>
      <c r="N33" s="6">
        <f t="shared" si="2"/>
        <v>0</v>
      </c>
      <c r="O33" s="5"/>
    </row>
    <row r="34" spans="1:15" ht="15" customHeight="1" x14ac:dyDescent="0.2">
      <c r="A34" s="3">
        <v>22</v>
      </c>
      <c r="B34" s="5"/>
      <c r="C34" s="6">
        <f t="shared" si="0"/>
        <v>0</v>
      </c>
      <c r="D34" s="5"/>
      <c r="E34" s="5"/>
      <c r="G34" s="3">
        <v>22</v>
      </c>
      <c r="H34" s="5"/>
      <c r="I34" s="6">
        <f t="shared" si="1"/>
        <v>0</v>
      </c>
      <c r="J34" s="5"/>
      <c r="K34" s="2"/>
      <c r="L34" s="3">
        <v>22</v>
      </c>
      <c r="M34" s="5"/>
      <c r="N34" s="6">
        <f t="shared" si="2"/>
        <v>0</v>
      </c>
      <c r="O34" s="5"/>
    </row>
    <row r="35" spans="1:15" ht="15" customHeight="1" x14ac:dyDescent="0.2">
      <c r="A35" s="3">
        <v>23</v>
      </c>
      <c r="B35" s="5"/>
      <c r="C35" s="6">
        <f t="shared" si="0"/>
        <v>0</v>
      </c>
      <c r="D35" s="5"/>
      <c r="E35" s="5"/>
      <c r="G35" s="3">
        <v>23</v>
      </c>
      <c r="H35" s="5"/>
      <c r="I35" s="6">
        <f t="shared" si="1"/>
        <v>0</v>
      </c>
      <c r="J35" s="5"/>
      <c r="K35" s="2"/>
      <c r="L35" s="3">
        <v>23</v>
      </c>
      <c r="M35" s="5"/>
      <c r="N35" s="6">
        <f t="shared" si="2"/>
        <v>0</v>
      </c>
      <c r="O35" s="5"/>
    </row>
    <row r="36" spans="1:15" ht="15" customHeight="1" x14ac:dyDescent="0.2">
      <c r="A36" s="3">
        <v>24</v>
      </c>
      <c r="B36" s="5"/>
      <c r="C36" s="6">
        <f t="shared" si="0"/>
        <v>0</v>
      </c>
      <c r="D36" s="5"/>
      <c r="E36" s="5"/>
      <c r="G36" s="3">
        <v>24</v>
      </c>
      <c r="H36" s="5"/>
      <c r="I36" s="6">
        <f t="shared" si="1"/>
        <v>0</v>
      </c>
      <c r="J36" s="5"/>
      <c r="K36" s="2"/>
      <c r="L36" s="3">
        <v>24</v>
      </c>
      <c r="M36" s="5"/>
      <c r="N36" s="6">
        <f t="shared" si="2"/>
        <v>0</v>
      </c>
      <c r="O36" s="5"/>
    </row>
    <row r="37" spans="1:15" ht="15" customHeight="1" x14ac:dyDescent="0.2">
      <c r="A37" s="3">
        <v>25</v>
      </c>
      <c r="B37" s="5"/>
      <c r="C37" s="6">
        <f t="shared" si="0"/>
        <v>0</v>
      </c>
      <c r="D37" s="5"/>
      <c r="E37" s="5"/>
      <c r="G37" s="3">
        <v>25</v>
      </c>
      <c r="H37" s="5"/>
      <c r="I37" s="6">
        <f t="shared" si="1"/>
        <v>0</v>
      </c>
      <c r="J37" s="5"/>
      <c r="K37" s="2"/>
      <c r="L37" s="3">
        <v>25</v>
      </c>
      <c r="M37" s="5"/>
      <c r="N37" s="6">
        <f t="shared" si="2"/>
        <v>0</v>
      </c>
      <c r="O37" s="5"/>
    </row>
    <row r="38" spans="1:15" ht="15" customHeight="1" x14ac:dyDescent="0.2">
      <c r="A38" s="3">
        <v>26</v>
      </c>
      <c r="B38" s="5"/>
      <c r="C38" s="6">
        <f t="shared" si="0"/>
        <v>0</v>
      </c>
      <c r="D38" s="5"/>
      <c r="E38" s="5"/>
      <c r="G38" s="3">
        <v>26</v>
      </c>
      <c r="H38" s="5"/>
      <c r="I38" s="6">
        <f t="shared" si="1"/>
        <v>0</v>
      </c>
      <c r="J38" s="5"/>
      <c r="K38" s="2"/>
      <c r="L38" s="3">
        <v>26</v>
      </c>
      <c r="M38" s="5"/>
      <c r="N38" s="6">
        <f t="shared" si="2"/>
        <v>0</v>
      </c>
      <c r="O38" s="5"/>
    </row>
    <row r="39" spans="1:15" ht="15" customHeight="1" x14ac:dyDescent="0.2">
      <c r="A39" s="3">
        <v>27</v>
      </c>
      <c r="B39" s="5"/>
      <c r="C39" s="6">
        <f t="shared" si="0"/>
        <v>0</v>
      </c>
      <c r="D39" s="5"/>
      <c r="E39" s="5"/>
      <c r="G39" s="3">
        <v>27</v>
      </c>
      <c r="H39" s="5"/>
      <c r="I39" s="6">
        <f t="shared" si="1"/>
        <v>0</v>
      </c>
      <c r="J39" s="5"/>
      <c r="K39" s="2"/>
      <c r="L39" s="3">
        <v>27</v>
      </c>
      <c r="M39" s="5"/>
      <c r="N39" s="6">
        <f t="shared" si="2"/>
        <v>0</v>
      </c>
      <c r="O39" s="5"/>
    </row>
    <row r="40" spans="1:15" ht="15" customHeight="1" x14ac:dyDescent="0.2">
      <c r="A40" s="3">
        <v>28</v>
      </c>
      <c r="B40" s="5"/>
      <c r="C40" s="6">
        <f t="shared" si="0"/>
        <v>0</v>
      </c>
      <c r="D40" s="5"/>
      <c r="E40" s="5"/>
      <c r="G40" s="3">
        <v>28</v>
      </c>
      <c r="H40" s="5"/>
      <c r="I40" s="6">
        <f t="shared" si="1"/>
        <v>0</v>
      </c>
      <c r="J40" s="5"/>
      <c r="K40" s="2"/>
      <c r="L40" s="3">
        <v>28</v>
      </c>
      <c r="M40" s="5"/>
      <c r="N40" s="6">
        <f t="shared" si="2"/>
        <v>0</v>
      </c>
      <c r="O40" s="5"/>
    </row>
    <row r="41" spans="1:15" ht="15" customHeight="1" x14ac:dyDescent="0.2">
      <c r="A41" s="3">
        <v>29</v>
      </c>
      <c r="B41" s="5"/>
      <c r="C41" s="6">
        <f t="shared" si="0"/>
        <v>0</v>
      </c>
      <c r="D41" s="5"/>
      <c r="E41" s="5"/>
      <c r="G41" s="3">
        <v>29</v>
      </c>
      <c r="H41" s="5"/>
      <c r="I41" s="6">
        <f t="shared" si="1"/>
        <v>0</v>
      </c>
      <c r="J41" s="5"/>
      <c r="K41" s="2"/>
      <c r="L41" s="3">
        <v>29</v>
      </c>
      <c r="M41" s="5"/>
      <c r="N41" s="6">
        <f t="shared" si="2"/>
        <v>0</v>
      </c>
      <c r="O41" s="5"/>
    </row>
    <row r="42" spans="1:15" ht="15" customHeight="1" x14ac:dyDescent="0.2">
      <c r="A42" s="3">
        <v>30</v>
      </c>
      <c r="B42" s="5"/>
      <c r="C42" s="6">
        <f t="shared" si="0"/>
        <v>0</v>
      </c>
      <c r="D42" s="5"/>
      <c r="E42" s="5"/>
      <c r="G42" s="3">
        <v>30</v>
      </c>
      <c r="H42" s="5"/>
      <c r="I42" s="6">
        <f t="shared" si="1"/>
        <v>0</v>
      </c>
      <c r="J42" s="5"/>
      <c r="K42" s="2"/>
      <c r="L42" s="3">
        <v>30</v>
      </c>
      <c r="M42" s="5"/>
      <c r="N42" s="6">
        <f t="shared" si="2"/>
        <v>0</v>
      </c>
      <c r="O42" s="5"/>
    </row>
    <row r="43" spans="1:15" ht="15" customHeight="1" x14ac:dyDescent="0.2"/>
    <row r="44" spans="1:15" ht="15" customHeight="1" x14ac:dyDescent="0.2"/>
  </sheetData>
  <mergeCells count="16">
    <mergeCell ref="A10:D11"/>
    <mergeCell ref="L10:O11"/>
    <mergeCell ref="B6:C6"/>
    <mergeCell ref="D6:G6"/>
    <mergeCell ref="B7:C7"/>
    <mergeCell ref="D7:G7"/>
    <mergeCell ref="B8:C8"/>
    <mergeCell ref="D8:G8"/>
    <mergeCell ref="G10:J11"/>
    <mergeCell ref="B2:B3"/>
    <mergeCell ref="C2:C3"/>
    <mergeCell ref="D2:D3"/>
    <mergeCell ref="B5:C5"/>
    <mergeCell ref="D5:G5"/>
    <mergeCell ref="E2:L3"/>
    <mergeCell ref="I5:U8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AV49"/>
  <sheetViews>
    <sheetView view="pageBreakPreview" topLeftCell="J4" zoomScale="60" zoomScaleNormal="100" workbookViewId="0">
      <selection activeCell="P36" sqref="P36"/>
    </sheetView>
  </sheetViews>
  <sheetFormatPr defaultRowHeight="13.2" x14ac:dyDescent="0.2"/>
  <cols>
    <col min="1" max="1" width="5" style="13" customWidth="1"/>
    <col min="2" max="2" width="11.21875" style="13" bestFit="1" customWidth="1"/>
    <col min="3" max="3" width="4.21875" style="13" bestFit="1" customWidth="1"/>
    <col min="4" max="4" width="5.21875" style="13" bestFit="1" customWidth="1"/>
    <col min="5" max="5" width="4.33203125" style="13" customWidth="1"/>
    <col min="6" max="6" width="4.109375" style="13" customWidth="1"/>
    <col min="7" max="7" width="7.44140625" style="13" customWidth="1"/>
    <col min="8" max="10" width="5.21875" style="13" bestFit="1" customWidth="1"/>
    <col min="11" max="11" width="6.44140625" style="13" bestFit="1" customWidth="1"/>
    <col min="12" max="12" width="6.21875" style="13" customWidth="1"/>
    <col min="13" max="13" width="7.44140625" style="13" customWidth="1"/>
    <col min="14" max="14" width="6.21875" style="13" customWidth="1"/>
    <col min="15" max="15" width="7.44140625" style="13" customWidth="1"/>
    <col min="16" max="16" width="9" style="13" bestFit="1" customWidth="1"/>
    <col min="17" max="17" width="5" style="13" customWidth="1"/>
    <col min="18" max="18" width="11.21875" style="13" bestFit="1" customWidth="1"/>
    <col min="19" max="19" width="4.21875" style="13" bestFit="1" customWidth="1"/>
    <col min="20" max="20" width="5.21875" style="13" bestFit="1" customWidth="1"/>
    <col min="21" max="21" width="4.33203125" style="13" customWidth="1"/>
    <col min="22" max="22" width="4.109375" style="13" customWidth="1"/>
    <col min="23" max="23" width="7.44140625" style="13" customWidth="1"/>
    <col min="24" max="26" width="5.21875" style="13" bestFit="1" customWidth="1"/>
    <col min="27" max="27" width="6.44140625" style="13" bestFit="1" customWidth="1"/>
    <col min="28" max="28" width="6.21875" style="13" customWidth="1"/>
    <col min="29" max="29" width="7.44140625" style="13" customWidth="1"/>
    <col min="30" max="30" width="6.21875" style="13" customWidth="1"/>
    <col min="31" max="31" width="7.44140625" style="13" customWidth="1"/>
    <col min="32" max="32" width="9" style="13" bestFit="1" customWidth="1"/>
    <col min="33" max="33" width="5" style="13" customWidth="1"/>
    <col min="34" max="34" width="11.21875" style="13" bestFit="1" customWidth="1"/>
    <col min="35" max="35" width="4.21875" style="13" bestFit="1" customWidth="1"/>
    <col min="36" max="36" width="5.21875" style="13" bestFit="1" customWidth="1"/>
    <col min="37" max="37" width="4.33203125" style="13" customWidth="1"/>
    <col min="38" max="38" width="4.109375" style="13" customWidth="1"/>
    <col min="39" max="39" width="7.44140625" style="13" customWidth="1"/>
    <col min="40" max="42" width="5.21875" style="13" bestFit="1" customWidth="1"/>
    <col min="43" max="43" width="6.44140625" style="13" bestFit="1" customWidth="1"/>
    <col min="44" max="44" width="6.21875" style="13" customWidth="1"/>
    <col min="45" max="45" width="7.44140625" style="13" customWidth="1"/>
    <col min="46" max="46" width="6.21875" style="13" customWidth="1"/>
    <col min="47" max="47" width="7.44140625" style="13" customWidth="1"/>
    <col min="48" max="48" width="9" style="13" bestFit="1" customWidth="1"/>
    <col min="49" max="240" width="9" style="13"/>
    <col min="241" max="241" width="5" style="13" customWidth="1"/>
    <col min="242" max="242" width="11.21875" style="13" bestFit="1" customWidth="1"/>
    <col min="243" max="243" width="4.21875" style="13" bestFit="1" customWidth="1"/>
    <col min="244" max="244" width="5.21875" style="13" bestFit="1" customWidth="1"/>
    <col min="245" max="245" width="4.33203125" style="13" customWidth="1"/>
    <col min="246" max="246" width="4.109375" style="13" customWidth="1"/>
    <col min="247" max="247" width="7.44140625" style="13" customWidth="1"/>
    <col min="248" max="250" width="5.21875" style="13" bestFit="1" customWidth="1"/>
    <col min="251" max="251" width="6.44140625" style="13" bestFit="1" customWidth="1"/>
    <col min="252" max="252" width="6.21875" style="13" customWidth="1"/>
    <col min="253" max="253" width="7.44140625" style="13" customWidth="1"/>
    <col min="254" max="254" width="6.21875" style="13" customWidth="1"/>
    <col min="255" max="255" width="7.44140625" style="13" customWidth="1"/>
    <col min="256" max="256" width="9" style="13" bestFit="1" customWidth="1"/>
    <col min="257" max="496" width="9" style="13"/>
    <col min="497" max="497" width="5" style="13" customWidth="1"/>
    <col min="498" max="498" width="11.21875" style="13" bestFit="1" customWidth="1"/>
    <col min="499" max="499" width="4.21875" style="13" bestFit="1" customWidth="1"/>
    <col min="500" max="500" width="5.21875" style="13" bestFit="1" customWidth="1"/>
    <col min="501" max="501" width="4.33203125" style="13" customWidth="1"/>
    <col min="502" max="502" width="4.109375" style="13" customWidth="1"/>
    <col min="503" max="503" width="7.44140625" style="13" customWidth="1"/>
    <col min="504" max="506" width="5.21875" style="13" bestFit="1" customWidth="1"/>
    <col min="507" max="507" width="6.44140625" style="13" bestFit="1" customWidth="1"/>
    <col min="508" max="508" width="6.21875" style="13" customWidth="1"/>
    <col min="509" max="509" width="7.44140625" style="13" customWidth="1"/>
    <col min="510" max="510" width="6.21875" style="13" customWidth="1"/>
    <col min="511" max="511" width="7.44140625" style="13" customWidth="1"/>
    <col min="512" max="512" width="9" style="13" bestFit="1" customWidth="1"/>
    <col min="513" max="752" width="9" style="13"/>
    <col min="753" max="753" width="5" style="13" customWidth="1"/>
    <col min="754" max="754" width="11.21875" style="13" bestFit="1" customWidth="1"/>
    <col min="755" max="755" width="4.21875" style="13" bestFit="1" customWidth="1"/>
    <col min="756" max="756" width="5.21875" style="13" bestFit="1" customWidth="1"/>
    <col min="757" max="757" width="4.33203125" style="13" customWidth="1"/>
    <col min="758" max="758" width="4.109375" style="13" customWidth="1"/>
    <col min="759" max="759" width="7.44140625" style="13" customWidth="1"/>
    <col min="760" max="762" width="5.21875" style="13" bestFit="1" customWidth="1"/>
    <col min="763" max="763" width="6.44140625" style="13" bestFit="1" customWidth="1"/>
    <col min="764" max="764" width="6.21875" style="13" customWidth="1"/>
    <col min="765" max="765" width="7.44140625" style="13" customWidth="1"/>
    <col min="766" max="766" width="6.21875" style="13" customWidth="1"/>
    <col min="767" max="767" width="7.44140625" style="13" customWidth="1"/>
    <col min="768" max="768" width="9" style="13" bestFit="1" customWidth="1"/>
    <col min="769" max="1008" width="9" style="13"/>
    <col min="1009" max="1009" width="5" style="13" customWidth="1"/>
    <col min="1010" max="1010" width="11.21875" style="13" bestFit="1" customWidth="1"/>
    <col min="1011" max="1011" width="4.21875" style="13" bestFit="1" customWidth="1"/>
    <col min="1012" max="1012" width="5.21875" style="13" bestFit="1" customWidth="1"/>
    <col min="1013" max="1013" width="4.33203125" style="13" customWidth="1"/>
    <col min="1014" max="1014" width="4.109375" style="13" customWidth="1"/>
    <col min="1015" max="1015" width="7.44140625" style="13" customWidth="1"/>
    <col min="1016" max="1018" width="5.21875" style="13" bestFit="1" customWidth="1"/>
    <col min="1019" max="1019" width="6.44140625" style="13" bestFit="1" customWidth="1"/>
    <col min="1020" max="1020" width="6.21875" style="13" customWidth="1"/>
    <col min="1021" max="1021" width="7.44140625" style="13" customWidth="1"/>
    <col min="1022" max="1022" width="6.21875" style="13" customWidth="1"/>
    <col min="1023" max="1023" width="7.44140625" style="13" customWidth="1"/>
    <col min="1024" max="1024" width="9" style="13" bestFit="1" customWidth="1"/>
    <col min="1025" max="1264" width="9" style="13"/>
    <col min="1265" max="1265" width="5" style="13" customWidth="1"/>
    <col min="1266" max="1266" width="11.21875" style="13" bestFit="1" customWidth="1"/>
    <col min="1267" max="1267" width="4.21875" style="13" bestFit="1" customWidth="1"/>
    <col min="1268" max="1268" width="5.21875" style="13" bestFit="1" customWidth="1"/>
    <col min="1269" max="1269" width="4.33203125" style="13" customWidth="1"/>
    <col min="1270" max="1270" width="4.109375" style="13" customWidth="1"/>
    <col min="1271" max="1271" width="7.44140625" style="13" customWidth="1"/>
    <col min="1272" max="1274" width="5.21875" style="13" bestFit="1" customWidth="1"/>
    <col min="1275" max="1275" width="6.44140625" style="13" bestFit="1" customWidth="1"/>
    <col min="1276" max="1276" width="6.21875" style="13" customWidth="1"/>
    <col min="1277" max="1277" width="7.44140625" style="13" customWidth="1"/>
    <col min="1278" max="1278" width="6.21875" style="13" customWidth="1"/>
    <col min="1279" max="1279" width="7.44140625" style="13" customWidth="1"/>
    <col min="1280" max="1280" width="9" style="13" bestFit="1" customWidth="1"/>
    <col min="1281" max="1520" width="9" style="13"/>
    <col min="1521" max="1521" width="5" style="13" customWidth="1"/>
    <col min="1522" max="1522" width="11.21875" style="13" bestFit="1" customWidth="1"/>
    <col min="1523" max="1523" width="4.21875" style="13" bestFit="1" customWidth="1"/>
    <col min="1524" max="1524" width="5.21875" style="13" bestFit="1" customWidth="1"/>
    <col min="1525" max="1525" width="4.33203125" style="13" customWidth="1"/>
    <col min="1526" max="1526" width="4.109375" style="13" customWidth="1"/>
    <col min="1527" max="1527" width="7.44140625" style="13" customWidth="1"/>
    <col min="1528" max="1530" width="5.21875" style="13" bestFit="1" customWidth="1"/>
    <col min="1531" max="1531" width="6.44140625" style="13" bestFit="1" customWidth="1"/>
    <col min="1532" max="1532" width="6.21875" style="13" customWidth="1"/>
    <col min="1533" max="1533" width="7.44140625" style="13" customWidth="1"/>
    <col min="1534" max="1534" width="6.21875" style="13" customWidth="1"/>
    <col min="1535" max="1535" width="7.44140625" style="13" customWidth="1"/>
    <col min="1536" max="1536" width="9" style="13" bestFit="1" customWidth="1"/>
    <col min="1537" max="1776" width="9" style="13"/>
    <col min="1777" max="1777" width="5" style="13" customWidth="1"/>
    <col min="1778" max="1778" width="11.21875" style="13" bestFit="1" customWidth="1"/>
    <col min="1779" max="1779" width="4.21875" style="13" bestFit="1" customWidth="1"/>
    <col min="1780" max="1780" width="5.21875" style="13" bestFit="1" customWidth="1"/>
    <col min="1781" max="1781" width="4.33203125" style="13" customWidth="1"/>
    <col min="1782" max="1782" width="4.109375" style="13" customWidth="1"/>
    <col min="1783" max="1783" width="7.44140625" style="13" customWidth="1"/>
    <col min="1784" max="1786" width="5.21875" style="13" bestFit="1" customWidth="1"/>
    <col min="1787" max="1787" width="6.44140625" style="13" bestFit="1" customWidth="1"/>
    <col min="1788" max="1788" width="6.21875" style="13" customWidth="1"/>
    <col min="1789" max="1789" width="7.44140625" style="13" customWidth="1"/>
    <col min="1790" max="1790" width="6.21875" style="13" customWidth="1"/>
    <col min="1791" max="1791" width="7.44140625" style="13" customWidth="1"/>
    <col min="1792" max="1792" width="9" style="13" bestFit="1" customWidth="1"/>
    <col min="1793" max="2032" width="9" style="13"/>
    <col min="2033" max="2033" width="5" style="13" customWidth="1"/>
    <col min="2034" max="2034" width="11.21875" style="13" bestFit="1" customWidth="1"/>
    <col min="2035" max="2035" width="4.21875" style="13" bestFit="1" customWidth="1"/>
    <col min="2036" max="2036" width="5.21875" style="13" bestFit="1" customWidth="1"/>
    <col min="2037" max="2037" width="4.33203125" style="13" customWidth="1"/>
    <col min="2038" max="2038" width="4.109375" style="13" customWidth="1"/>
    <col min="2039" max="2039" width="7.44140625" style="13" customWidth="1"/>
    <col min="2040" max="2042" width="5.21875" style="13" bestFit="1" customWidth="1"/>
    <col min="2043" max="2043" width="6.44140625" style="13" bestFit="1" customWidth="1"/>
    <col min="2044" max="2044" width="6.21875" style="13" customWidth="1"/>
    <col min="2045" max="2045" width="7.44140625" style="13" customWidth="1"/>
    <col min="2046" max="2046" width="6.21875" style="13" customWidth="1"/>
    <col min="2047" max="2047" width="7.44140625" style="13" customWidth="1"/>
    <col min="2048" max="2048" width="9" style="13" bestFit="1" customWidth="1"/>
    <col min="2049" max="2288" width="9" style="13"/>
    <col min="2289" max="2289" width="5" style="13" customWidth="1"/>
    <col min="2290" max="2290" width="11.21875" style="13" bestFit="1" customWidth="1"/>
    <col min="2291" max="2291" width="4.21875" style="13" bestFit="1" customWidth="1"/>
    <col min="2292" max="2292" width="5.21875" style="13" bestFit="1" customWidth="1"/>
    <col min="2293" max="2293" width="4.33203125" style="13" customWidth="1"/>
    <col min="2294" max="2294" width="4.109375" style="13" customWidth="1"/>
    <col min="2295" max="2295" width="7.44140625" style="13" customWidth="1"/>
    <col min="2296" max="2298" width="5.21875" style="13" bestFit="1" customWidth="1"/>
    <col min="2299" max="2299" width="6.44140625" style="13" bestFit="1" customWidth="1"/>
    <col min="2300" max="2300" width="6.21875" style="13" customWidth="1"/>
    <col min="2301" max="2301" width="7.44140625" style="13" customWidth="1"/>
    <col min="2302" max="2302" width="6.21875" style="13" customWidth="1"/>
    <col min="2303" max="2303" width="7.44140625" style="13" customWidth="1"/>
    <col min="2304" max="2304" width="9" style="13" bestFit="1" customWidth="1"/>
    <col min="2305" max="2544" width="9" style="13"/>
    <col min="2545" max="2545" width="5" style="13" customWidth="1"/>
    <col min="2546" max="2546" width="11.21875" style="13" bestFit="1" customWidth="1"/>
    <col min="2547" max="2547" width="4.21875" style="13" bestFit="1" customWidth="1"/>
    <col min="2548" max="2548" width="5.21875" style="13" bestFit="1" customWidth="1"/>
    <col min="2549" max="2549" width="4.33203125" style="13" customWidth="1"/>
    <col min="2550" max="2550" width="4.109375" style="13" customWidth="1"/>
    <col min="2551" max="2551" width="7.44140625" style="13" customWidth="1"/>
    <col min="2552" max="2554" width="5.21875" style="13" bestFit="1" customWidth="1"/>
    <col min="2555" max="2555" width="6.44140625" style="13" bestFit="1" customWidth="1"/>
    <col min="2556" max="2556" width="6.21875" style="13" customWidth="1"/>
    <col min="2557" max="2557" width="7.44140625" style="13" customWidth="1"/>
    <col min="2558" max="2558" width="6.21875" style="13" customWidth="1"/>
    <col min="2559" max="2559" width="7.44140625" style="13" customWidth="1"/>
    <col min="2560" max="2560" width="9" style="13" bestFit="1" customWidth="1"/>
    <col min="2561" max="2800" width="9" style="13"/>
    <col min="2801" max="2801" width="5" style="13" customWidth="1"/>
    <col min="2802" max="2802" width="11.21875" style="13" bestFit="1" customWidth="1"/>
    <col min="2803" max="2803" width="4.21875" style="13" bestFit="1" customWidth="1"/>
    <col min="2804" max="2804" width="5.21875" style="13" bestFit="1" customWidth="1"/>
    <col min="2805" max="2805" width="4.33203125" style="13" customWidth="1"/>
    <col min="2806" max="2806" width="4.109375" style="13" customWidth="1"/>
    <col min="2807" max="2807" width="7.44140625" style="13" customWidth="1"/>
    <col min="2808" max="2810" width="5.21875" style="13" bestFit="1" customWidth="1"/>
    <col min="2811" max="2811" width="6.44140625" style="13" bestFit="1" customWidth="1"/>
    <col min="2812" max="2812" width="6.21875" style="13" customWidth="1"/>
    <col min="2813" max="2813" width="7.44140625" style="13" customWidth="1"/>
    <col min="2814" max="2814" width="6.21875" style="13" customWidth="1"/>
    <col min="2815" max="2815" width="7.44140625" style="13" customWidth="1"/>
    <col min="2816" max="2816" width="9" style="13" bestFit="1" customWidth="1"/>
    <col min="2817" max="3056" width="9" style="13"/>
    <col min="3057" max="3057" width="5" style="13" customWidth="1"/>
    <col min="3058" max="3058" width="11.21875" style="13" bestFit="1" customWidth="1"/>
    <col min="3059" max="3059" width="4.21875" style="13" bestFit="1" customWidth="1"/>
    <col min="3060" max="3060" width="5.21875" style="13" bestFit="1" customWidth="1"/>
    <col min="3061" max="3061" width="4.33203125" style="13" customWidth="1"/>
    <col min="3062" max="3062" width="4.109375" style="13" customWidth="1"/>
    <col min="3063" max="3063" width="7.44140625" style="13" customWidth="1"/>
    <col min="3064" max="3066" width="5.21875" style="13" bestFit="1" customWidth="1"/>
    <col min="3067" max="3067" width="6.44140625" style="13" bestFit="1" customWidth="1"/>
    <col min="3068" max="3068" width="6.21875" style="13" customWidth="1"/>
    <col min="3069" max="3069" width="7.44140625" style="13" customWidth="1"/>
    <col min="3070" max="3070" width="6.21875" style="13" customWidth="1"/>
    <col min="3071" max="3071" width="7.44140625" style="13" customWidth="1"/>
    <col min="3072" max="3072" width="9" style="13" bestFit="1" customWidth="1"/>
    <col min="3073" max="3312" width="9" style="13"/>
    <col min="3313" max="3313" width="5" style="13" customWidth="1"/>
    <col min="3314" max="3314" width="11.21875" style="13" bestFit="1" customWidth="1"/>
    <col min="3315" max="3315" width="4.21875" style="13" bestFit="1" customWidth="1"/>
    <col min="3316" max="3316" width="5.21875" style="13" bestFit="1" customWidth="1"/>
    <col min="3317" max="3317" width="4.33203125" style="13" customWidth="1"/>
    <col min="3318" max="3318" width="4.109375" style="13" customWidth="1"/>
    <col min="3319" max="3319" width="7.44140625" style="13" customWidth="1"/>
    <col min="3320" max="3322" width="5.21875" style="13" bestFit="1" customWidth="1"/>
    <col min="3323" max="3323" width="6.44140625" style="13" bestFit="1" customWidth="1"/>
    <col min="3324" max="3324" width="6.21875" style="13" customWidth="1"/>
    <col min="3325" max="3325" width="7.44140625" style="13" customWidth="1"/>
    <col min="3326" max="3326" width="6.21875" style="13" customWidth="1"/>
    <col min="3327" max="3327" width="7.44140625" style="13" customWidth="1"/>
    <col min="3328" max="3328" width="9" style="13" bestFit="1" customWidth="1"/>
    <col min="3329" max="3568" width="9" style="13"/>
    <col min="3569" max="3569" width="5" style="13" customWidth="1"/>
    <col min="3570" max="3570" width="11.21875" style="13" bestFit="1" customWidth="1"/>
    <col min="3571" max="3571" width="4.21875" style="13" bestFit="1" customWidth="1"/>
    <col min="3572" max="3572" width="5.21875" style="13" bestFit="1" customWidth="1"/>
    <col min="3573" max="3573" width="4.33203125" style="13" customWidth="1"/>
    <col min="3574" max="3574" width="4.109375" style="13" customWidth="1"/>
    <col min="3575" max="3575" width="7.44140625" style="13" customWidth="1"/>
    <col min="3576" max="3578" width="5.21875" style="13" bestFit="1" customWidth="1"/>
    <col min="3579" max="3579" width="6.44140625" style="13" bestFit="1" customWidth="1"/>
    <col min="3580" max="3580" width="6.21875" style="13" customWidth="1"/>
    <col min="3581" max="3581" width="7.44140625" style="13" customWidth="1"/>
    <col min="3582" max="3582" width="6.21875" style="13" customWidth="1"/>
    <col min="3583" max="3583" width="7.44140625" style="13" customWidth="1"/>
    <col min="3584" max="3584" width="9" style="13" bestFit="1" customWidth="1"/>
    <col min="3585" max="3824" width="9" style="13"/>
    <col min="3825" max="3825" width="5" style="13" customWidth="1"/>
    <col min="3826" max="3826" width="11.21875" style="13" bestFit="1" customWidth="1"/>
    <col min="3827" max="3827" width="4.21875" style="13" bestFit="1" customWidth="1"/>
    <col min="3828" max="3828" width="5.21875" style="13" bestFit="1" customWidth="1"/>
    <col min="3829" max="3829" width="4.33203125" style="13" customWidth="1"/>
    <col min="3830" max="3830" width="4.109375" style="13" customWidth="1"/>
    <col min="3831" max="3831" width="7.44140625" style="13" customWidth="1"/>
    <col min="3832" max="3834" width="5.21875" style="13" bestFit="1" customWidth="1"/>
    <col min="3835" max="3835" width="6.44140625" style="13" bestFit="1" customWidth="1"/>
    <col min="3836" max="3836" width="6.21875" style="13" customWidth="1"/>
    <col min="3837" max="3837" width="7.44140625" style="13" customWidth="1"/>
    <col min="3838" max="3838" width="6.21875" style="13" customWidth="1"/>
    <col min="3839" max="3839" width="7.44140625" style="13" customWidth="1"/>
    <col min="3840" max="3840" width="9" style="13" bestFit="1" customWidth="1"/>
    <col min="3841" max="4080" width="9" style="13"/>
    <col min="4081" max="4081" width="5" style="13" customWidth="1"/>
    <col min="4082" max="4082" width="11.21875" style="13" bestFit="1" customWidth="1"/>
    <col min="4083" max="4083" width="4.21875" style="13" bestFit="1" customWidth="1"/>
    <col min="4084" max="4084" width="5.21875" style="13" bestFit="1" customWidth="1"/>
    <col min="4085" max="4085" width="4.33203125" style="13" customWidth="1"/>
    <col min="4086" max="4086" width="4.109375" style="13" customWidth="1"/>
    <col min="4087" max="4087" width="7.44140625" style="13" customWidth="1"/>
    <col min="4088" max="4090" width="5.21875" style="13" bestFit="1" customWidth="1"/>
    <col min="4091" max="4091" width="6.44140625" style="13" bestFit="1" customWidth="1"/>
    <col min="4092" max="4092" width="6.21875" style="13" customWidth="1"/>
    <col min="4093" max="4093" width="7.44140625" style="13" customWidth="1"/>
    <col min="4094" max="4094" width="6.21875" style="13" customWidth="1"/>
    <col min="4095" max="4095" width="7.44140625" style="13" customWidth="1"/>
    <col min="4096" max="4096" width="9" style="13" bestFit="1" customWidth="1"/>
    <col min="4097" max="4336" width="9" style="13"/>
    <col min="4337" max="4337" width="5" style="13" customWidth="1"/>
    <col min="4338" max="4338" width="11.21875" style="13" bestFit="1" customWidth="1"/>
    <col min="4339" max="4339" width="4.21875" style="13" bestFit="1" customWidth="1"/>
    <col min="4340" max="4340" width="5.21875" style="13" bestFit="1" customWidth="1"/>
    <col min="4341" max="4341" width="4.33203125" style="13" customWidth="1"/>
    <col min="4342" max="4342" width="4.109375" style="13" customWidth="1"/>
    <col min="4343" max="4343" width="7.44140625" style="13" customWidth="1"/>
    <col min="4344" max="4346" width="5.21875" style="13" bestFit="1" customWidth="1"/>
    <col min="4347" max="4347" width="6.44140625" style="13" bestFit="1" customWidth="1"/>
    <col min="4348" max="4348" width="6.21875" style="13" customWidth="1"/>
    <col min="4349" max="4349" width="7.44140625" style="13" customWidth="1"/>
    <col min="4350" max="4350" width="6.21875" style="13" customWidth="1"/>
    <col min="4351" max="4351" width="7.44140625" style="13" customWidth="1"/>
    <col min="4352" max="4352" width="9" style="13" bestFit="1" customWidth="1"/>
    <col min="4353" max="4592" width="9" style="13"/>
    <col min="4593" max="4593" width="5" style="13" customWidth="1"/>
    <col min="4594" max="4594" width="11.21875" style="13" bestFit="1" customWidth="1"/>
    <col min="4595" max="4595" width="4.21875" style="13" bestFit="1" customWidth="1"/>
    <col min="4596" max="4596" width="5.21875" style="13" bestFit="1" customWidth="1"/>
    <col min="4597" max="4597" width="4.33203125" style="13" customWidth="1"/>
    <col min="4598" max="4598" width="4.109375" style="13" customWidth="1"/>
    <col min="4599" max="4599" width="7.44140625" style="13" customWidth="1"/>
    <col min="4600" max="4602" width="5.21875" style="13" bestFit="1" customWidth="1"/>
    <col min="4603" max="4603" width="6.44140625" style="13" bestFit="1" customWidth="1"/>
    <col min="4604" max="4604" width="6.21875" style="13" customWidth="1"/>
    <col min="4605" max="4605" width="7.44140625" style="13" customWidth="1"/>
    <col min="4606" max="4606" width="6.21875" style="13" customWidth="1"/>
    <col min="4607" max="4607" width="7.44140625" style="13" customWidth="1"/>
    <col min="4608" max="4608" width="9" style="13" bestFit="1" customWidth="1"/>
    <col min="4609" max="4848" width="9" style="13"/>
    <col min="4849" max="4849" width="5" style="13" customWidth="1"/>
    <col min="4850" max="4850" width="11.21875" style="13" bestFit="1" customWidth="1"/>
    <col min="4851" max="4851" width="4.21875" style="13" bestFit="1" customWidth="1"/>
    <col min="4852" max="4852" width="5.21875" style="13" bestFit="1" customWidth="1"/>
    <col min="4853" max="4853" width="4.33203125" style="13" customWidth="1"/>
    <col min="4854" max="4854" width="4.109375" style="13" customWidth="1"/>
    <col min="4855" max="4855" width="7.44140625" style="13" customWidth="1"/>
    <col min="4856" max="4858" width="5.21875" style="13" bestFit="1" customWidth="1"/>
    <col min="4859" max="4859" width="6.44140625" style="13" bestFit="1" customWidth="1"/>
    <col min="4860" max="4860" width="6.21875" style="13" customWidth="1"/>
    <col min="4861" max="4861" width="7.44140625" style="13" customWidth="1"/>
    <col min="4862" max="4862" width="6.21875" style="13" customWidth="1"/>
    <col min="4863" max="4863" width="7.44140625" style="13" customWidth="1"/>
    <col min="4864" max="4864" width="9" style="13" bestFit="1" customWidth="1"/>
    <col min="4865" max="5104" width="9" style="13"/>
    <col min="5105" max="5105" width="5" style="13" customWidth="1"/>
    <col min="5106" max="5106" width="11.21875" style="13" bestFit="1" customWidth="1"/>
    <col min="5107" max="5107" width="4.21875" style="13" bestFit="1" customWidth="1"/>
    <col min="5108" max="5108" width="5.21875" style="13" bestFit="1" customWidth="1"/>
    <col min="5109" max="5109" width="4.33203125" style="13" customWidth="1"/>
    <col min="5110" max="5110" width="4.109375" style="13" customWidth="1"/>
    <col min="5111" max="5111" width="7.44140625" style="13" customWidth="1"/>
    <col min="5112" max="5114" width="5.21875" style="13" bestFit="1" customWidth="1"/>
    <col min="5115" max="5115" width="6.44140625" style="13" bestFit="1" customWidth="1"/>
    <col min="5116" max="5116" width="6.21875" style="13" customWidth="1"/>
    <col min="5117" max="5117" width="7.44140625" style="13" customWidth="1"/>
    <col min="5118" max="5118" width="6.21875" style="13" customWidth="1"/>
    <col min="5119" max="5119" width="7.44140625" style="13" customWidth="1"/>
    <col min="5120" max="5120" width="9" style="13" bestFit="1" customWidth="1"/>
    <col min="5121" max="5360" width="9" style="13"/>
    <col min="5361" max="5361" width="5" style="13" customWidth="1"/>
    <col min="5362" max="5362" width="11.21875" style="13" bestFit="1" customWidth="1"/>
    <col min="5363" max="5363" width="4.21875" style="13" bestFit="1" customWidth="1"/>
    <col min="5364" max="5364" width="5.21875" style="13" bestFit="1" customWidth="1"/>
    <col min="5365" max="5365" width="4.33203125" style="13" customWidth="1"/>
    <col min="5366" max="5366" width="4.109375" style="13" customWidth="1"/>
    <col min="5367" max="5367" width="7.44140625" style="13" customWidth="1"/>
    <col min="5368" max="5370" width="5.21875" style="13" bestFit="1" customWidth="1"/>
    <col min="5371" max="5371" width="6.44140625" style="13" bestFit="1" customWidth="1"/>
    <col min="5372" max="5372" width="6.21875" style="13" customWidth="1"/>
    <col min="5373" max="5373" width="7.44140625" style="13" customWidth="1"/>
    <col min="5374" max="5374" width="6.21875" style="13" customWidth="1"/>
    <col min="5375" max="5375" width="7.44140625" style="13" customWidth="1"/>
    <col min="5376" max="5376" width="9" style="13" bestFit="1" customWidth="1"/>
    <col min="5377" max="5616" width="9" style="13"/>
    <col min="5617" max="5617" width="5" style="13" customWidth="1"/>
    <col min="5618" max="5618" width="11.21875" style="13" bestFit="1" customWidth="1"/>
    <col min="5619" max="5619" width="4.21875" style="13" bestFit="1" customWidth="1"/>
    <col min="5620" max="5620" width="5.21875" style="13" bestFit="1" customWidth="1"/>
    <col min="5621" max="5621" width="4.33203125" style="13" customWidth="1"/>
    <col min="5622" max="5622" width="4.109375" style="13" customWidth="1"/>
    <col min="5623" max="5623" width="7.44140625" style="13" customWidth="1"/>
    <col min="5624" max="5626" width="5.21875" style="13" bestFit="1" customWidth="1"/>
    <col min="5627" max="5627" width="6.44140625" style="13" bestFit="1" customWidth="1"/>
    <col min="5628" max="5628" width="6.21875" style="13" customWidth="1"/>
    <col min="5629" max="5629" width="7.44140625" style="13" customWidth="1"/>
    <col min="5630" max="5630" width="6.21875" style="13" customWidth="1"/>
    <col min="5631" max="5631" width="7.44140625" style="13" customWidth="1"/>
    <col min="5632" max="5632" width="9" style="13" bestFit="1" customWidth="1"/>
    <col min="5633" max="5872" width="9" style="13"/>
    <col min="5873" max="5873" width="5" style="13" customWidth="1"/>
    <col min="5874" max="5874" width="11.21875" style="13" bestFit="1" customWidth="1"/>
    <col min="5875" max="5875" width="4.21875" style="13" bestFit="1" customWidth="1"/>
    <col min="5876" max="5876" width="5.21875" style="13" bestFit="1" customWidth="1"/>
    <col min="5877" max="5877" width="4.33203125" style="13" customWidth="1"/>
    <col min="5878" max="5878" width="4.109375" style="13" customWidth="1"/>
    <col min="5879" max="5879" width="7.44140625" style="13" customWidth="1"/>
    <col min="5880" max="5882" width="5.21875" style="13" bestFit="1" customWidth="1"/>
    <col min="5883" max="5883" width="6.44140625" style="13" bestFit="1" customWidth="1"/>
    <col min="5884" max="5884" width="6.21875" style="13" customWidth="1"/>
    <col min="5885" max="5885" width="7.44140625" style="13" customWidth="1"/>
    <col min="5886" max="5886" width="6.21875" style="13" customWidth="1"/>
    <col min="5887" max="5887" width="7.44140625" style="13" customWidth="1"/>
    <col min="5888" max="5888" width="9" style="13" bestFit="1" customWidth="1"/>
    <col min="5889" max="6128" width="9" style="13"/>
    <col min="6129" max="6129" width="5" style="13" customWidth="1"/>
    <col min="6130" max="6130" width="11.21875" style="13" bestFit="1" customWidth="1"/>
    <col min="6131" max="6131" width="4.21875" style="13" bestFit="1" customWidth="1"/>
    <col min="6132" max="6132" width="5.21875" style="13" bestFit="1" customWidth="1"/>
    <col min="6133" max="6133" width="4.33203125" style="13" customWidth="1"/>
    <col min="6134" max="6134" width="4.109375" style="13" customWidth="1"/>
    <col min="6135" max="6135" width="7.44140625" style="13" customWidth="1"/>
    <col min="6136" max="6138" width="5.21875" style="13" bestFit="1" customWidth="1"/>
    <col min="6139" max="6139" width="6.44140625" style="13" bestFit="1" customWidth="1"/>
    <col min="6140" max="6140" width="6.21875" style="13" customWidth="1"/>
    <col min="6141" max="6141" width="7.44140625" style="13" customWidth="1"/>
    <col min="6142" max="6142" width="6.21875" style="13" customWidth="1"/>
    <col min="6143" max="6143" width="7.44140625" style="13" customWidth="1"/>
    <col min="6144" max="6144" width="9" style="13" bestFit="1" customWidth="1"/>
    <col min="6145" max="6384" width="9" style="13"/>
    <col min="6385" max="6385" width="5" style="13" customWidth="1"/>
    <col min="6386" max="6386" width="11.21875" style="13" bestFit="1" customWidth="1"/>
    <col min="6387" max="6387" width="4.21875" style="13" bestFit="1" customWidth="1"/>
    <col min="6388" max="6388" width="5.21875" style="13" bestFit="1" customWidth="1"/>
    <col min="6389" max="6389" width="4.33203125" style="13" customWidth="1"/>
    <col min="6390" max="6390" width="4.109375" style="13" customWidth="1"/>
    <col min="6391" max="6391" width="7.44140625" style="13" customWidth="1"/>
    <col min="6392" max="6394" width="5.21875" style="13" bestFit="1" customWidth="1"/>
    <col min="6395" max="6395" width="6.44140625" style="13" bestFit="1" customWidth="1"/>
    <col min="6396" max="6396" width="6.21875" style="13" customWidth="1"/>
    <col min="6397" max="6397" width="7.44140625" style="13" customWidth="1"/>
    <col min="6398" max="6398" width="6.21875" style="13" customWidth="1"/>
    <col min="6399" max="6399" width="7.44140625" style="13" customWidth="1"/>
    <col min="6400" max="6400" width="9" style="13" bestFit="1" customWidth="1"/>
    <col min="6401" max="6640" width="9" style="13"/>
    <col min="6641" max="6641" width="5" style="13" customWidth="1"/>
    <col min="6642" max="6642" width="11.21875" style="13" bestFit="1" customWidth="1"/>
    <col min="6643" max="6643" width="4.21875" style="13" bestFit="1" customWidth="1"/>
    <col min="6644" max="6644" width="5.21875" style="13" bestFit="1" customWidth="1"/>
    <col min="6645" max="6645" width="4.33203125" style="13" customWidth="1"/>
    <col min="6646" max="6646" width="4.109375" style="13" customWidth="1"/>
    <col min="6647" max="6647" width="7.44140625" style="13" customWidth="1"/>
    <col min="6648" max="6650" width="5.21875" style="13" bestFit="1" customWidth="1"/>
    <col min="6651" max="6651" width="6.44140625" style="13" bestFit="1" customWidth="1"/>
    <col min="6652" max="6652" width="6.21875" style="13" customWidth="1"/>
    <col min="6653" max="6653" width="7.44140625" style="13" customWidth="1"/>
    <col min="6654" max="6654" width="6.21875" style="13" customWidth="1"/>
    <col min="6655" max="6655" width="7.44140625" style="13" customWidth="1"/>
    <col min="6656" max="6656" width="9" style="13" bestFit="1" customWidth="1"/>
    <col min="6657" max="6896" width="9" style="13"/>
    <col min="6897" max="6897" width="5" style="13" customWidth="1"/>
    <col min="6898" max="6898" width="11.21875" style="13" bestFit="1" customWidth="1"/>
    <col min="6899" max="6899" width="4.21875" style="13" bestFit="1" customWidth="1"/>
    <col min="6900" max="6900" width="5.21875" style="13" bestFit="1" customWidth="1"/>
    <col min="6901" max="6901" width="4.33203125" style="13" customWidth="1"/>
    <col min="6902" max="6902" width="4.109375" style="13" customWidth="1"/>
    <col min="6903" max="6903" width="7.44140625" style="13" customWidth="1"/>
    <col min="6904" max="6906" width="5.21875" style="13" bestFit="1" customWidth="1"/>
    <col min="6907" max="6907" width="6.44140625" style="13" bestFit="1" customWidth="1"/>
    <col min="6908" max="6908" width="6.21875" style="13" customWidth="1"/>
    <col min="6909" max="6909" width="7.44140625" style="13" customWidth="1"/>
    <col min="6910" max="6910" width="6.21875" style="13" customWidth="1"/>
    <col min="6911" max="6911" width="7.44140625" style="13" customWidth="1"/>
    <col min="6912" max="6912" width="9" style="13" bestFit="1" customWidth="1"/>
    <col min="6913" max="7152" width="9" style="13"/>
    <col min="7153" max="7153" width="5" style="13" customWidth="1"/>
    <col min="7154" max="7154" width="11.21875" style="13" bestFit="1" customWidth="1"/>
    <col min="7155" max="7155" width="4.21875" style="13" bestFit="1" customWidth="1"/>
    <col min="7156" max="7156" width="5.21875" style="13" bestFit="1" customWidth="1"/>
    <col min="7157" max="7157" width="4.33203125" style="13" customWidth="1"/>
    <col min="7158" max="7158" width="4.109375" style="13" customWidth="1"/>
    <col min="7159" max="7159" width="7.44140625" style="13" customWidth="1"/>
    <col min="7160" max="7162" width="5.21875" style="13" bestFit="1" customWidth="1"/>
    <col min="7163" max="7163" width="6.44140625" style="13" bestFit="1" customWidth="1"/>
    <col min="7164" max="7164" width="6.21875" style="13" customWidth="1"/>
    <col min="7165" max="7165" width="7.44140625" style="13" customWidth="1"/>
    <col min="7166" max="7166" width="6.21875" style="13" customWidth="1"/>
    <col min="7167" max="7167" width="7.44140625" style="13" customWidth="1"/>
    <col min="7168" max="7168" width="9" style="13" bestFit="1" customWidth="1"/>
    <col min="7169" max="7408" width="9" style="13"/>
    <col min="7409" max="7409" width="5" style="13" customWidth="1"/>
    <col min="7410" max="7410" width="11.21875" style="13" bestFit="1" customWidth="1"/>
    <col min="7411" max="7411" width="4.21875" style="13" bestFit="1" customWidth="1"/>
    <col min="7412" max="7412" width="5.21875" style="13" bestFit="1" customWidth="1"/>
    <col min="7413" max="7413" width="4.33203125" style="13" customWidth="1"/>
    <col min="7414" max="7414" width="4.109375" style="13" customWidth="1"/>
    <col min="7415" max="7415" width="7.44140625" style="13" customWidth="1"/>
    <col min="7416" max="7418" width="5.21875" style="13" bestFit="1" customWidth="1"/>
    <col min="7419" max="7419" width="6.44140625" style="13" bestFit="1" customWidth="1"/>
    <col min="7420" max="7420" width="6.21875" style="13" customWidth="1"/>
    <col min="7421" max="7421" width="7.44140625" style="13" customWidth="1"/>
    <col min="7422" max="7422" width="6.21875" style="13" customWidth="1"/>
    <col min="7423" max="7423" width="7.44140625" style="13" customWidth="1"/>
    <col min="7424" max="7424" width="9" style="13" bestFit="1" customWidth="1"/>
    <col min="7425" max="7664" width="9" style="13"/>
    <col min="7665" max="7665" width="5" style="13" customWidth="1"/>
    <col min="7666" max="7666" width="11.21875" style="13" bestFit="1" customWidth="1"/>
    <col min="7667" max="7667" width="4.21875" style="13" bestFit="1" customWidth="1"/>
    <col min="7668" max="7668" width="5.21875" style="13" bestFit="1" customWidth="1"/>
    <col min="7669" max="7669" width="4.33203125" style="13" customWidth="1"/>
    <col min="7670" max="7670" width="4.109375" style="13" customWidth="1"/>
    <col min="7671" max="7671" width="7.44140625" style="13" customWidth="1"/>
    <col min="7672" max="7674" width="5.21875" style="13" bestFit="1" customWidth="1"/>
    <col min="7675" max="7675" width="6.44140625" style="13" bestFit="1" customWidth="1"/>
    <col min="7676" max="7676" width="6.21875" style="13" customWidth="1"/>
    <col min="7677" max="7677" width="7.44140625" style="13" customWidth="1"/>
    <col min="7678" max="7678" width="6.21875" style="13" customWidth="1"/>
    <col min="7679" max="7679" width="7.44140625" style="13" customWidth="1"/>
    <col min="7680" max="7680" width="9" style="13" bestFit="1" customWidth="1"/>
    <col min="7681" max="7920" width="9" style="13"/>
    <col min="7921" max="7921" width="5" style="13" customWidth="1"/>
    <col min="7922" max="7922" width="11.21875" style="13" bestFit="1" customWidth="1"/>
    <col min="7923" max="7923" width="4.21875" style="13" bestFit="1" customWidth="1"/>
    <col min="7924" max="7924" width="5.21875" style="13" bestFit="1" customWidth="1"/>
    <col min="7925" max="7925" width="4.33203125" style="13" customWidth="1"/>
    <col min="7926" max="7926" width="4.109375" style="13" customWidth="1"/>
    <col min="7927" max="7927" width="7.44140625" style="13" customWidth="1"/>
    <col min="7928" max="7930" width="5.21875" style="13" bestFit="1" customWidth="1"/>
    <col min="7931" max="7931" width="6.44140625" style="13" bestFit="1" customWidth="1"/>
    <col min="7932" max="7932" width="6.21875" style="13" customWidth="1"/>
    <col min="7933" max="7933" width="7.44140625" style="13" customWidth="1"/>
    <col min="7934" max="7934" width="6.21875" style="13" customWidth="1"/>
    <col min="7935" max="7935" width="7.44140625" style="13" customWidth="1"/>
    <col min="7936" max="7936" width="9" style="13" bestFit="1" customWidth="1"/>
    <col min="7937" max="8176" width="9" style="13"/>
    <col min="8177" max="8177" width="5" style="13" customWidth="1"/>
    <col min="8178" max="8178" width="11.21875" style="13" bestFit="1" customWidth="1"/>
    <col min="8179" max="8179" width="4.21875" style="13" bestFit="1" customWidth="1"/>
    <col min="8180" max="8180" width="5.21875" style="13" bestFit="1" customWidth="1"/>
    <col min="8181" max="8181" width="4.33203125" style="13" customWidth="1"/>
    <col min="8182" max="8182" width="4.109375" style="13" customWidth="1"/>
    <col min="8183" max="8183" width="7.44140625" style="13" customWidth="1"/>
    <col min="8184" max="8186" width="5.21875" style="13" bestFit="1" customWidth="1"/>
    <col min="8187" max="8187" width="6.44140625" style="13" bestFit="1" customWidth="1"/>
    <col min="8188" max="8188" width="6.21875" style="13" customWidth="1"/>
    <col min="8189" max="8189" width="7.44140625" style="13" customWidth="1"/>
    <col min="8190" max="8190" width="6.21875" style="13" customWidth="1"/>
    <col min="8191" max="8191" width="7.44140625" style="13" customWidth="1"/>
    <col min="8192" max="8192" width="9" style="13" bestFit="1" customWidth="1"/>
    <col min="8193" max="8432" width="9" style="13"/>
    <col min="8433" max="8433" width="5" style="13" customWidth="1"/>
    <col min="8434" max="8434" width="11.21875" style="13" bestFit="1" customWidth="1"/>
    <col min="8435" max="8435" width="4.21875" style="13" bestFit="1" customWidth="1"/>
    <col min="8436" max="8436" width="5.21875" style="13" bestFit="1" customWidth="1"/>
    <col min="8437" max="8437" width="4.33203125" style="13" customWidth="1"/>
    <col min="8438" max="8438" width="4.109375" style="13" customWidth="1"/>
    <col min="8439" max="8439" width="7.44140625" style="13" customWidth="1"/>
    <col min="8440" max="8442" width="5.21875" style="13" bestFit="1" customWidth="1"/>
    <col min="8443" max="8443" width="6.44140625" style="13" bestFit="1" customWidth="1"/>
    <col min="8444" max="8444" width="6.21875" style="13" customWidth="1"/>
    <col min="8445" max="8445" width="7.44140625" style="13" customWidth="1"/>
    <col min="8446" max="8446" width="6.21875" style="13" customWidth="1"/>
    <col min="8447" max="8447" width="7.44140625" style="13" customWidth="1"/>
    <col min="8448" max="8448" width="9" style="13" bestFit="1" customWidth="1"/>
    <col min="8449" max="8688" width="9" style="13"/>
    <col min="8689" max="8689" width="5" style="13" customWidth="1"/>
    <col min="8690" max="8690" width="11.21875" style="13" bestFit="1" customWidth="1"/>
    <col min="8691" max="8691" width="4.21875" style="13" bestFit="1" customWidth="1"/>
    <col min="8692" max="8692" width="5.21875" style="13" bestFit="1" customWidth="1"/>
    <col min="8693" max="8693" width="4.33203125" style="13" customWidth="1"/>
    <col min="8694" max="8694" width="4.109375" style="13" customWidth="1"/>
    <col min="8695" max="8695" width="7.44140625" style="13" customWidth="1"/>
    <col min="8696" max="8698" width="5.21875" style="13" bestFit="1" customWidth="1"/>
    <col min="8699" max="8699" width="6.44140625" style="13" bestFit="1" customWidth="1"/>
    <col min="8700" max="8700" width="6.21875" style="13" customWidth="1"/>
    <col min="8701" max="8701" width="7.44140625" style="13" customWidth="1"/>
    <col min="8702" max="8702" width="6.21875" style="13" customWidth="1"/>
    <col min="8703" max="8703" width="7.44140625" style="13" customWidth="1"/>
    <col min="8704" max="8704" width="9" style="13" bestFit="1" customWidth="1"/>
    <col min="8705" max="8944" width="9" style="13"/>
    <col min="8945" max="8945" width="5" style="13" customWidth="1"/>
    <col min="8946" max="8946" width="11.21875" style="13" bestFit="1" customWidth="1"/>
    <col min="8947" max="8947" width="4.21875" style="13" bestFit="1" customWidth="1"/>
    <col min="8948" max="8948" width="5.21875" style="13" bestFit="1" customWidth="1"/>
    <col min="8949" max="8949" width="4.33203125" style="13" customWidth="1"/>
    <col min="8950" max="8950" width="4.109375" style="13" customWidth="1"/>
    <col min="8951" max="8951" width="7.44140625" style="13" customWidth="1"/>
    <col min="8952" max="8954" width="5.21875" style="13" bestFit="1" customWidth="1"/>
    <col min="8955" max="8955" width="6.44140625" style="13" bestFit="1" customWidth="1"/>
    <col min="8956" max="8956" width="6.21875" style="13" customWidth="1"/>
    <col min="8957" max="8957" width="7.44140625" style="13" customWidth="1"/>
    <col min="8958" max="8958" width="6.21875" style="13" customWidth="1"/>
    <col min="8959" max="8959" width="7.44140625" style="13" customWidth="1"/>
    <col min="8960" max="8960" width="9" style="13" bestFit="1" customWidth="1"/>
    <col min="8961" max="9200" width="9" style="13"/>
    <col min="9201" max="9201" width="5" style="13" customWidth="1"/>
    <col min="9202" max="9202" width="11.21875" style="13" bestFit="1" customWidth="1"/>
    <col min="9203" max="9203" width="4.21875" style="13" bestFit="1" customWidth="1"/>
    <col min="9204" max="9204" width="5.21875" style="13" bestFit="1" customWidth="1"/>
    <col min="9205" max="9205" width="4.33203125" style="13" customWidth="1"/>
    <col min="9206" max="9206" width="4.109375" style="13" customWidth="1"/>
    <col min="9207" max="9207" width="7.44140625" style="13" customWidth="1"/>
    <col min="9208" max="9210" width="5.21875" style="13" bestFit="1" customWidth="1"/>
    <col min="9211" max="9211" width="6.44140625" style="13" bestFit="1" customWidth="1"/>
    <col min="9212" max="9212" width="6.21875" style="13" customWidth="1"/>
    <col min="9213" max="9213" width="7.44140625" style="13" customWidth="1"/>
    <col min="9214" max="9214" width="6.21875" style="13" customWidth="1"/>
    <col min="9215" max="9215" width="7.44140625" style="13" customWidth="1"/>
    <col min="9216" max="9216" width="9" style="13" bestFit="1" customWidth="1"/>
    <col min="9217" max="9456" width="9" style="13"/>
    <col min="9457" max="9457" width="5" style="13" customWidth="1"/>
    <col min="9458" max="9458" width="11.21875" style="13" bestFit="1" customWidth="1"/>
    <col min="9459" max="9459" width="4.21875" style="13" bestFit="1" customWidth="1"/>
    <col min="9460" max="9460" width="5.21875" style="13" bestFit="1" customWidth="1"/>
    <col min="9461" max="9461" width="4.33203125" style="13" customWidth="1"/>
    <col min="9462" max="9462" width="4.109375" style="13" customWidth="1"/>
    <col min="9463" max="9463" width="7.44140625" style="13" customWidth="1"/>
    <col min="9464" max="9466" width="5.21875" style="13" bestFit="1" customWidth="1"/>
    <col min="9467" max="9467" width="6.44140625" style="13" bestFit="1" customWidth="1"/>
    <col min="9468" max="9468" width="6.21875" style="13" customWidth="1"/>
    <col min="9469" max="9469" width="7.44140625" style="13" customWidth="1"/>
    <col min="9470" max="9470" width="6.21875" style="13" customWidth="1"/>
    <col min="9471" max="9471" width="7.44140625" style="13" customWidth="1"/>
    <col min="9472" max="9472" width="9" style="13" bestFit="1" customWidth="1"/>
    <col min="9473" max="9712" width="9" style="13"/>
    <col min="9713" max="9713" width="5" style="13" customWidth="1"/>
    <col min="9714" max="9714" width="11.21875" style="13" bestFit="1" customWidth="1"/>
    <col min="9715" max="9715" width="4.21875" style="13" bestFit="1" customWidth="1"/>
    <col min="9716" max="9716" width="5.21875" style="13" bestFit="1" customWidth="1"/>
    <col min="9717" max="9717" width="4.33203125" style="13" customWidth="1"/>
    <col min="9718" max="9718" width="4.109375" style="13" customWidth="1"/>
    <col min="9719" max="9719" width="7.44140625" style="13" customWidth="1"/>
    <col min="9720" max="9722" width="5.21875" style="13" bestFit="1" customWidth="1"/>
    <col min="9723" max="9723" width="6.44140625" style="13" bestFit="1" customWidth="1"/>
    <col min="9724" max="9724" width="6.21875" style="13" customWidth="1"/>
    <col min="9725" max="9725" width="7.44140625" style="13" customWidth="1"/>
    <col min="9726" max="9726" width="6.21875" style="13" customWidth="1"/>
    <col min="9727" max="9727" width="7.44140625" style="13" customWidth="1"/>
    <col min="9728" max="9728" width="9" style="13" bestFit="1" customWidth="1"/>
    <col min="9729" max="9968" width="9" style="13"/>
    <col min="9969" max="9969" width="5" style="13" customWidth="1"/>
    <col min="9970" max="9970" width="11.21875" style="13" bestFit="1" customWidth="1"/>
    <col min="9971" max="9971" width="4.21875" style="13" bestFit="1" customWidth="1"/>
    <col min="9972" max="9972" width="5.21875" style="13" bestFit="1" customWidth="1"/>
    <col min="9973" max="9973" width="4.33203125" style="13" customWidth="1"/>
    <col min="9974" max="9974" width="4.109375" style="13" customWidth="1"/>
    <col min="9975" max="9975" width="7.44140625" style="13" customWidth="1"/>
    <col min="9976" max="9978" width="5.21875" style="13" bestFit="1" customWidth="1"/>
    <col min="9979" max="9979" width="6.44140625" style="13" bestFit="1" customWidth="1"/>
    <col min="9980" max="9980" width="6.21875" style="13" customWidth="1"/>
    <col min="9981" max="9981" width="7.44140625" style="13" customWidth="1"/>
    <col min="9982" max="9982" width="6.21875" style="13" customWidth="1"/>
    <col min="9983" max="9983" width="7.44140625" style="13" customWidth="1"/>
    <col min="9984" max="9984" width="9" style="13" bestFit="1" customWidth="1"/>
    <col min="9985" max="10224" width="9" style="13"/>
    <col min="10225" max="10225" width="5" style="13" customWidth="1"/>
    <col min="10226" max="10226" width="11.21875" style="13" bestFit="1" customWidth="1"/>
    <col min="10227" max="10227" width="4.21875" style="13" bestFit="1" customWidth="1"/>
    <col min="10228" max="10228" width="5.21875" style="13" bestFit="1" customWidth="1"/>
    <col min="10229" max="10229" width="4.33203125" style="13" customWidth="1"/>
    <col min="10230" max="10230" width="4.109375" style="13" customWidth="1"/>
    <col min="10231" max="10231" width="7.44140625" style="13" customWidth="1"/>
    <col min="10232" max="10234" width="5.21875" style="13" bestFit="1" customWidth="1"/>
    <col min="10235" max="10235" width="6.44140625" style="13" bestFit="1" customWidth="1"/>
    <col min="10236" max="10236" width="6.21875" style="13" customWidth="1"/>
    <col min="10237" max="10237" width="7.44140625" style="13" customWidth="1"/>
    <col min="10238" max="10238" width="6.21875" style="13" customWidth="1"/>
    <col min="10239" max="10239" width="7.44140625" style="13" customWidth="1"/>
    <col min="10240" max="10240" width="9" style="13" bestFit="1" customWidth="1"/>
    <col min="10241" max="10480" width="9" style="13"/>
    <col min="10481" max="10481" width="5" style="13" customWidth="1"/>
    <col min="10482" max="10482" width="11.21875" style="13" bestFit="1" customWidth="1"/>
    <col min="10483" max="10483" width="4.21875" style="13" bestFit="1" customWidth="1"/>
    <col min="10484" max="10484" width="5.21875" style="13" bestFit="1" customWidth="1"/>
    <col min="10485" max="10485" width="4.33203125" style="13" customWidth="1"/>
    <col min="10486" max="10486" width="4.109375" style="13" customWidth="1"/>
    <col min="10487" max="10487" width="7.44140625" style="13" customWidth="1"/>
    <col min="10488" max="10490" width="5.21875" style="13" bestFit="1" customWidth="1"/>
    <col min="10491" max="10491" width="6.44140625" style="13" bestFit="1" customWidth="1"/>
    <col min="10492" max="10492" width="6.21875" style="13" customWidth="1"/>
    <col min="10493" max="10493" width="7.44140625" style="13" customWidth="1"/>
    <col min="10494" max="10494" width="6.21875" style="13" customWidth="1"/>
    <col min="10495" max="10495" width="7.44140625" style="13" customWidth="1"/>
    <col min="10496" max="10496" width="9" style="13" bestFit="1" customWidth="1"/>
    <col min="10497" max="10736" width="9" style="13"/>
    <col min="10737" max="10737" width="5" style="13" customWidth="1"/>
    <col min="10738" max="10738" width="11.21875" style="13" bestFit="1" customWidth="1"/>
    <col min="10739" max="10739" width="4.21875" style="13" bestFit="1" customWidth="1"/>
    <col min="10740" max="10740" width="5.21875" style="13" bestFit="1" customWidth="1"/>
    <col min="10741" max="10741" width="4.33203125" style="13" customWidth="1"/>
    <col min="10742" max="10742" width="4.109375" style="13" customWidth="1"/>
    <col min="10743" max="10743" width="7.44140625" style="13" customWidth="1"/>
    <col min="10744" max="10746" width="5.21875" style="13" bestFit="1" customWidth="1"/>
    <col min="10747" max="10747" width="6.44140625" style="13" bestFit="1" customWidth="1"/>
    <col min="10748" max="10748" width="6.21875" style="13" customWidth="1"/>
    <col min="10749" max="10749" width="7.44140625" style="13" customWidth="1"/>
    <col min="10750" max="10750" width="6.21875" style="13" customWidth="1"/>
    <col min="10751" max="10751" width="7.44140625" style="13" customWidth="1"/>
    <col min="10752" max="10752" width="9" style="13" bestFit="1" customWidth="1"/>
    <col min="10753" max="10992" width="9" style="13"/>
    <col min="10993" max="10993" width="5" style="13" customWidth="1"/>
    <col min="10994" max="10994" width="11.21875" style="13" bestFit="1" customWidth="1"/>
    <col min="10995" max="10995" width="4.21875" style="13" bestFit="1" customWidth="1"/>
    <col min="10996" max="10996" width="5.21875" style="13" bestFit="1" customWidth="1"/>
    <col min="10997" max="10997" width="4.33203125" style="13" customWidth="1"/>
    <col min="10998" max="10998" width="4.109375" style="13" customWidth="1"/>
    <col min="10999" max="10999" width="7.44140625" style="13" customWidth="1"/>
    <col min="11000" max="11002" width="5.21875" style="13" bestFit="1" customWidth="1"/>
    <col min="11003" max="11003" width="6.44140625" style="13" bestFit="1" customWidth="1"/>
    <col min="11004" max="11004" width="6.21875" style="13" customWidth="1"/>
    <col min="11005" max="11005" width="7.44140625" style="13" customWidth="1"/>
    <col min="11006" max="11006" width="6.21875" style="13" customWidth="1"/>
    <col min="11007" max="11007" width="7.44140625" style="13" customWidth="1"/>
    <col min="11008" max="11008" width="9" style="13" bestFit="1" customWidth="1"/>
    <col min="11009" max="11248" width="9" style="13"/>
    <col min="11249" max="11249" width="5" style="13" customWidth="1"/>
    <col min="11250" max="11250" width="11.21875" style="13" bestFit="1" customWidth="1"/>
    <col min="11251" max="11251" width="4.21875" style="13" bestFit="1" customWidth="1"/>
    <col min="11252" max="11252" width="5.21875" style="13" bestFit="1" customWidth="1"/>
    <col min="11253" max="11253" width="4.33203125" style="13" customWidth="1"/>
    <col min="11254" max="11254" width="4.109375" style="13" customWidth="1"/>
    <col min="11255" max="11255" width="7.44140625" style="13" customWidth="1"/>
    <col min="11256" max="11258" width="5.21875" style="13" bestFit="1" customWidth="1"/>
    <col min="11259" max="11259" width="6.44140625" style="13" bestFit="1" customWidth="1"/>
    <col min="11260" max="11260" width="6.21875" style="13" customWidth="1"/>
    <col min="11261" max="11261" width="7.44140625" style="13" customWidth="1"/>
    <col min="11262" max="11262" width="6.21875" style="13" customWidth="1"/>
    <col min="11263" max="11263" width="7.44140625" style="13" customWidth="1"/>
    <col min="11264" max="11264" width="9" style="13" bestFit="1" customWidth="1"/>
    <col min="11265" max="11504" width="9" style="13"/>
    <col min="11505" max="11505" width="5" style="13" customWidth="1"/>
    <col min="11506" max="11506" width="11.21875" style="13" bestFit="1" customWidth="1"/>
    <col min="11507" max="11507" width="4.21875" style="13" bestFit="1" customWidth="1"/>
    <col min="11508" max="11508" width="5.21875" style="13" bestFit="1" customWidth="1"/>
    <col min="11509" max="11509" width="4.33203125" style="13" customWidth="1"/>
    <col min="11510" max="11510" width="4.109375" style="13" customWidth="1"/>
    <col min="11511" max="11511" width="7.44140625" style="13" customWidth="1"/>
    <col min="11512" max="11514" width="5.21875" style="13" bestFit="1" customWidth="1"/>
    <col min="11515" max="11515" width="6.44140625" style="13" bestFit="1" customWidth="1"/>
    <col min="11516" max="11516" width="6.21875" style="13" customWidth="1"/>
    <col min="11517" max="11517" width="7.44140625" style="13" customWidth="1"/>
    <col min="11518" max="11518" width="6.21875" style="13" customWidth="1"/>
    <col min="11519" max="11519" width="7.44140625" style="13" customWidth="1"/>
    <col min="11520" max="11520" width="9" style="13" bestFit="1" customWidth="1"/>
    <col min="11521" max="11760" width="9" style="13"/>
    <col min="11761" max="11761" width="5" style="13" customWidth="1"/>
    <col min="11762" max="11762" width="11.21875" style="13" bestFit="1" customWidth="1"/>
    <col min="11763" max="11763" width="4.21875" style="13" bestFit="1" customWidth="1"/>
    <col min="11764" max="11764" width="5.21875" style="13" bestFit="1" customWidth="1"/>
    <col min="11765" max="11765" width="4.33203125" style="13" customWidth="1"/>
    <col min="11766" max="11766" width="4.109375" style="13" customWidth="1"/>
    <col min="11767" max="11767" width="7.44140625" style="13" customWidth="1"/>
    <col min="11768" max="11770" width="5.21875" style="13" bestFit="1" customWidth="1"/>
    <col min="11771" max="11771" width="6.44140625" style="13" bestFit="1" customWidth="1"/>
    <col min="11772" max="11772" width="6.21875" style="13" customWidth="1"/>
    <col min="11773" max="11773" width="7.44140625" style="13" customWidth="1"/>
    <col min="11774" max="11774" width="6.21875" style="13" customWidth="1"/>
    <col min="11775" max="11775" width="7.44140625" style="13" customWidth="1"/>
    <col min="11776" max="11776" width="9" style="13" bestFit="1" customWidth="1"/>
    <col min="11777" max="12016" width="9" style="13"/>
    <col min="12017" max="12017" width="5" style="13" customWidth="1"/>
    <col min="12018" max="12018" width="11.21875" style="13" bestFit="1" customWidth="1"/>
    <col min="12019" max="12019" width="4.21875" style="13" bestFit="1" customWidth="1"/>
    <col min="12020" max="12020" width="5.21875" style="13" bestFit="1" customWidth="1"/>
    <col min="12021" max="12021" width="4.33203125" style="13" customWidth="1"/>
    <col min="12022" max="12022" width="4.109375" style="13" customWidth="1"/>
    <col min="12023" max="12023" width="7.44140625" style="13" customWidth="1"/>
    <col min="12024" max="12026" width="5.21875" style="13" bestFit="1" customWidth="1"/>
    <col min="12027" max="12027" width="6.44140625" style="13" bestFit="1" customWidth="1"/>
    <col min="12028" max="12028" width="6.21875" style="13" customWidth="1"/>
    <col min="12029" max="12029" width="7.44140625" style="13" customWidth="1"/>
    <col min="12030" max="12030" width="6.21875" style="13" customWidth="1"/>
    <col min="12031" max="12031" width="7.44140625" style="13" customWidth="1"/>
    <col min="12032" max="12032" width="9" style="13" bestFit="1" customWidth="1"/>
    <col min="12033" max="12272" width="9" style="13"/>
    <col min="12273" max="12273" width="5" style="13" customWidth="1"/>
    <col min="12274" max="12274" width="11.21875" style="13" bestFit="1" customWidth="1"/>
    <col min="12275" max="12275" width="4.21875" style="13" bestFit="1" customWidth="1"/>
    <col min="12276" max="12276" width="5.21875" style="13" bestFit="1" customWidth="1"/>
    <col min="12277" max="12277" width="4.33203125" style="13" customWidth="1"/>
    <col min="12278" max="12278" width="4.109375" style="13" customWidth="1"/>
    <col min="12279" max="12279" width="7.44140625" style="13" customWidth="1"/>
    <col min="12280" max="12282" width="5.21875" style="13" bestFit="1" customWidth="1"/>
    <col min="12283" max="12283" width="6.44140625" style="13" bestFit="1" customWidth="1"/>
    <col min="12284" max="12284" width="6.21875" style="13" customWidth="1"/>
    <col min="12285" max="12285" width="7.44140625" style="13" customWidth="1"/>
    <col min="12286" max="12286" width="6.21875" style="13" customWidth="1"/>
    <col min="12287" max="12287" width="7.44140625" style="13" customWidth="1"/>
    <col min="12288" max="12288" width="9" style="13" bestFit="1" customWidth="1"/>
    <col min="12289" max="12528" width="9" style="13"/>
    <col min="12529" max="12529" width="5" style="13" customWidth="1"/>
    <col min="12530" max="12530" width="11.21875" style="13" bestFit="1" customWidth="1"/>
    <col min="12531" max="12531" width="4.21875" style="13" bestFit="1" customWidth="1"/>
    <col min="12532" max="12532" width="5.21875" style="13" bestFit="1" customWidth="1"/>
    <col min="12533" max="12533" width="4.33203125" style="13" customWidth="1"/>
    <col min="12534" max="12534" width="4.109375" style="13" customWidth="1"/>
    <col min="12535" max="12535" width="7.44140625" style="13" customWidth="1"/>
    <col min="12536" max="12538" width="5.21875" style="13" bestFit="1" customWidth="1"/>
    <col min="12539" max="12539" width="6.44140625" style="13" bestFit="1" customWidth="1"/>
    <col min="12540" max="12540" width="6.21875" style="13" customWidth="1"/>
    <col min="12541" max="12541" width="7.44140625" style="13" customWidth="1"/>
    <col min="12542" max="12542" width="6.21875" style="13" customWidth="1"/>
    <col min="12543" max="12543" width="7.44140625" style="13" customWidth="1"/>
    <col min="12544" max="12544" width="9" style="13" bestFit="1" customWidth="1"/>
    <col min="12545" max="12784" width="9" style="13"/>
    <col min="12785" max="12785" width="5" style="13" customWidth="1"/>
    <col min="12786" max="12786" width="11.21875" style="13" bestFit="1" customWidth="1"/>
    <col min="12787" max="12787" width="4.21875" style="13" bestFit="1" customWidth="1"/>
    <col min="12788" max="12788" width="5.21875" style="13" bestFit="1" customWidth="1"/>
    <col min="12789" max="12789" width="4.33203125" style="13" customWidth="1"/>
    <col min="12790" max="12790" width="4.109375" style="13" customWidth="1"/>
    <col min="12791" max="12791" width="7.44140625" style="13" customWidth="1"/>
    <col min="12792" max="12794" width="5.21875" style="13" bestFit="1" customWidth="1"/>
    <col min="12795" max="12795" width="6.44140625" style="13" bestFit="1" customWidth="1"/>
    <col min="12796" max="12796" width="6.21875" style="13" customWidth="1"/>
    <col min="12797" max="12797" width="7.44140625" style="13" customWidth="1"/>
    <col min="12798" max="12798" width="6.21875" style="13" customWidth="1"/>
    <col min="12799" max="12799" width="7.44140625" style="13" customWidth="1"/>
    <col min="12800" max="12800" width="9" style="13" bestFit="1" customWidth="1"/>
    <col min="12801" max="13040" width="9" style="13"/>
    <col min="13041" max="13041" width="5" style="13" customWidth="1"/>
    <col min="13042" max="13042" width="11.21875" style="13" bestFit="1" customWidth="1"/>
    <col min="13043" max="13043" width="4.21875" style="13" bestFit="1" customWidth="1"/>
    <col min="13044" max="13044" width="5.21875" style="13" bestFit="1" customWidth="1"/>
    <col min="13045" max="13045" width="4.33203125" style="13" customWidth="1"/>
    <col min="13046" max="13046" width="4.109375" style="13" customWidth="1"/>
    <col min="13047" max="13047" width="7.44140625" style="13" customWidth="1"/>
    <col min="13048" max="13050" width="5.21875" style="13" bestFit="1" customWidth="1"/>
    <col min="13051" max="13051" width="6.44140625" style="13" bestFit="1" customWidth="1"/>
    <col min="13052" max="13052" width="6.21875" style="13" customWidth="1"/>
    <col min="13053" max="13053" width="7.44140625" style="13" customWidth="1"/>
    <col min="13054" max="13054" width="6.21875" style="13" customWidth="1"/>
    <col min="13055" max="13055" width="7.44140625" style="13" customWidth="1"/>
    <col min="13056" max="13056" width="9" style="13" bestFit="1" customWidth="1"/>
    <col min="13057" max="13296" width="9" style="13"/>
    <col min="13297" max="13297" width="5" style="13" customWidth="1"/>
    <col min="13298" max="13298" width="11.21875" style="13" bestFit="1" customWidth="1"/>
    <col min="13299" max="13299" width="4.21875" style="13" bestFit="1" customWidth="1"/>
    <col min="13300" max="13300" width="5.21875" style="13" bestFit="1" customWidth="1"/>
    <col min="13301" max="13301" width="4.33203125" style="13" customWidth="1"/>
    <col min="13302" max="13302" width="4.109375" style="13" customWidth="1"/>
    <col min="13303" max="13303" width="7.44140625" style="13" customWidth="1"/>
    <col min="13304" max="13306" width="5.21875" style="13" bestFit="1" customWidth="1"/>
    <col min="13307" max="13307" width="6.44140625" style="13" bestFit="1" customWidth="1"/>
    <col min="13308" max="13308" width="6.21875" style="13" customWidth="1"/>
    <col min="13309" max="13309" width="7.44140625" style="13" customWidth="1"/>
    <col min="13310" max="13310" width="6.21875" style="13" customWidth="1"/>
    <col min="13311" max="13311" width="7.44140625" style="13" customWidth="1"/>
    <col min="13312" max="13312" width="9" style="13" bestFit="1" customWidth="1"/>
    <col min="13313" max="13552" width="9" style="13"/>
    <col min="13553" max="13553" width="5" style="13" customWidth="1"/>
    <col min="13554" max="13554" width="11.21875" style="13" bestFit="1" customWidth="1"/>
    <col min="13555" max="13555" width="4.21875" style="13" bestFit="1" customWidth="1"/>
    <col min="13556" max="13556" width="5.21875" style="13" bestFit="1" customWidth="1"/>
    <col min="13557" max="13557" width="4.33203125" style="13" customWidth="1"/>
    <col min="13558" max="13558" width="4.109375" style="13" customWidth="1"/>
    <col min="13559" max="13559" width="7.44140625" style="13" customWidth="1"/>
    <col min="13560" max="13562" width="5.21875" style="13" bestFit="1" customWidth="1"/>
    <col min="13563" max="13563" width="6.44140625" style="13" bestFit="1" customWidth="1"/>
    <col min="13564" max="13564" width="6.21875" style="13" customWidth="1"/>
    <col min="13565" max="13565" width="7.44140625" style="13" customWidth="1"/>
    <col min="13566" max="13566" width="6.21875" style="13" customWidth="1"/>
    <col min="13567" max="13567" width="7.44140625" style="13" customWidth="1"/>
    <col min="13568" max="13568" width="9" style="13" bestFit="1" customWidth="1"/>
    <col min="13569" max="13808" width="9" style="13"/>
    <col min="13809" max="13809" width="5" style="13" customWidth="1"/>
    <col min="13810" max="13810" width="11.21875" style="13" bestFit="1" customWidth="1"/>
    <col min="13811" max="13811" width="4.21875" style="13" bestFit="1" customWidth="1"/>
    <col min="13812" max="13812" width="5.21875" style="13" bestFit="1" customWidth="1"/>
    <col min="13813" max="13813" width="4.33203125" style="13" customWidth="1"/>
    <col min="13814" max="13814" width="4.109375" style="13" customWidth="1"/>
    <col min="13815" max="13815" width="7.44140625" style="13" customWidth="1"/>
    <col min="13816" max="13818" width="5.21875" style="13" bestFit="1" customWidth="1"/>
    <col min="13819" max="13819" width="6.44140625" style="13" bestFit="1" customWidth="1"/>
    <col min="13820" max="13820" width="6.21875" style="13" customWidth="1"/>
    <col min="13821" max="13821" width="7.44140625" style="13" customWidth="1"/>
    <col min="13822" max="13822" width="6.21875" style="13" customWidth="1"/>
    <col min="13823" max="13823" width="7.44140625" style="13" customWidth="1"/>
    <col min="13824" max="13824" width="9" style="13" bestFit="1" customWidth="1"/>
    <col min="13825" max="14064" width="9" style="13"/>
    <col min="14065" max="14065" width="5" style="13" customWidth="1"/>
    <col min="14066" max="14066" width="11.21875" style="13" bestFit="1" customWidth="1"/>
    <col min="14067" max="14067" width="4.21875" style="13" bestFit="1" customWidth="1"/>
    <col min="14068" max="14068" width="5.21875" style="13" bestFit="1" customWidth="1"/>
    <col min="14069" max="14069" width="4.33203125" style="13" customWidth="1"/>
    <col min="14070" max="14070" width="4.109375" style="13" customWidth="1"/>
    <col min="14071" max="14071" width="7.44140625" style="13" customWidth="1"/>
    <col min="14072" max="14074" width="5.21875" style="13" bestFit="1" customWidth="1"/>
    <col min="14075" max="14075" width="6.44140625" style="13" bestFit="1" customWidth="1"/>
    <col min="14076" max="14076" width="6.21875" style="13" customWidth="1"/>
    <col min="14077" max="14077" width="7.44140625" style="13" customWidth="1"/>
    <col min="14078" max="14078" width="6.21875" style="13" customWidth="1"/>
    <col min="14079" max="14079" width="7.44140625" style="13" customWidth="1"/>
    <col min="14080" max="14080" width="9" style="13" bestFit="1" customWidth="1"/>
    <col min="14081" max="14320" width="9" style="13"/>
    <col min="14321" max="14321" width="5" style="13" customWidth="1"/>
    <col min="14322" max="14322" width="11.21875" style="13" bestFit="1" customWidth="1"/>
    <col min="14323" max="14323" width="4.21875" style="13" bestFit="1" customWidth="1"/>
    <col min="14324" max="14324" width="5.21875" style="13" bestFit="1" customWidth="1"/>
    <col min="14325" max="14325" width="4.33203125" style="13" customWidth="1"/>
    <col min="14326" max="14326" width="4.109375" style="13" customWidth="1"/>
    <col min="14327" max="14327" width="7.44140625" style="13" customWidth="1"/>
    <col min="14328" max="14330" width="5.21875" style="13" bestFit="1" customWidth="1"/>
    <col min="14331" max="14331" width="6.44140625" style="13" bestFit="1" customWidth="1"/>
    <col min="14332" max="14332" width="6.21875" style="13" customWidth="1"/>
    <col min="14333" max="14333" width="7.44140625" style="13" customWidth="1"/>
    <col min="14334" max="14334" width="6.21875" style="13" customWidth="1"/>
    <col min="14335" max="14335" width="7.44140625" style="13" customWidth="1"/>
    <col min="14336" max="14336" width="9" style="13" bestFit="1" customWidth="1"/>
    <col min="14337" max="14576" width="9" style="13"/>
    <col min="14577" max="14577" width="5" style="13" customWidth="1"/>
    <col min="14578" max="14578" width="11.21875" style="13" bestFit="1" customWidth="1"/>
    <col min="14579" max="14579" width="4.21875" style="13" bestFit="1" customWidth="1"/>
    <col min="14580" max="14580" width="5.21875" style="13" bestFit="1" customWidth="1"/>
    <col min="14581" max="14581" width="4.33203125" style="13" customWidth="1"/>
    <col min="14582" max="14582" width="4.109375" style="13" customWidth="1"/>
    <col min="14583" max="14583" width="7.44140625" style="13" customWidth="1"/>
    <col min="14584" max="14586" width="5.21875" style="13" bestFit="1" customWidth="1"/>
    <col min="14587" max="14587" width="6.44140625" style="13" bestFit="1" customWidth="1"/>
    <col min="14588" max="14588" width="6.21875" style="13" customWidth="1"/>
    <col min="14589" max="14589" width="7.44140625" style="13" customWidth="1"/>
    <col min="14590" max="14590" width="6.21875" style="13" customWidth="1"/>
    <col min="14591" max="14591" width="7.44140625" style="13" customWidth="1"/>
    <col min="14592" max="14592" width="9" style="13" bestFit="1" customWidth="1"/>
    <col min="14593" max="14832" width="9" style="13"/>
    <col min="14833" max="14833" width="5" style="13" customWidth="1"/>
    <col min="14834" max="14834" width="11.21875" style="13" bestFit="1" customWidth="1"/>
    <col min="14835" max="14835" width="4.21875" style="13" bestFit="1" customWidth="1"/>
    <col min="14836" max="14836" width="5.21875" style="13" bestFit="1" customWidth="1"/>
    <col min="14837" max="14837" width="4.33203125" style="13" customWidth="1"/>
    <col min="14838" max="14838" width="4.109375" style="13" customWidth="1"/>
    <col min="14839" max="14839" width="7.44140625" style="13" customWidth="1"/>
    <col min="14840" max="14842" width="5.21875" style="13" bestFit="1" customWidth="1"/>
    <col min="14843" max="14843" width="6.44140625" style="13" bestFit="1" customWidth="1"/>
    <col min="14844" max="14844" width="6.21875" style="13" customWidth="1"/>
    <col min="14845" max="14845" width="7.44140625" style="13" customWidth="1"/>
    <col min="14846" max="14846" width="6.21875" style="13" customWidth="1"/>
    <col min="14847" max="14847" width="7.44140625" style="13" customWidth="1"/>
    <col min="14848" max="14848" width="9" style="13" bestFit="1" customWidth="1"/>
    <col min="14849" max="15088" width="9" style="13"/>
    <col min="15089" max="15089" width="5" style="13" customWidth="1"/>
    <col min="15090" max="15090" width="11.21875" style="13" bestFit="1" customWidth="1"/>
    <col min="15091" max="15091" width="4.21875" style="13" bestFit="1" customWidth="1"/>
    <col min="15092" max="15092" width="5.21875" style="13" bestFit="1" customWidth="1"/>
    <col min="15093" max="15093" width="4.33203125" style="13" customWidth="1"/>
    <col min="15094" max="15094" width="4.109375" style="13" customWidth="1"/>
    <col min="15095" max="15095" width="7.44140625" style="13" customWidth="1"/>
    <col min="15096" max="15098" width="5.21875" style="13" bestFit="1" customWidth="1"/>
    <col min="15099" max="15099" width="6.44140625" style="13" bestFit="1" customWidth="1"/>
    <col min="15100" max="15100" width="6.21875" style="13" customWidth="1"/>
    <col min="15101" max="15101" width="7.44140625" style="13" customWidth="1"/>
    <col min="15102" max="15102" width="6.21875" style="13" customWidth="1"/>
    <col min="15103" max="15103" width="7.44140625" style="13" customWidth="1"/>
    <col min="15104" max="15104" width="9" style="13" bestFit="1" customWidth="1"/>
    <col min="15105" max="15344" width="9" style="13"/>
    <col min="15345" max="15345" width="5" style="13" customWidth="1"/>
    <col min="15346" max="15346" width="11.21875" style="13" bestFit="1" customWidth="1"/>
    <col min="15347" max="15347" width="4.21875" style="13" bestFit="1" customWidth="1"/>
    <col min="15348" max="15348" width="5.21875" style="13" bestFit="1" customWidth="1"/>
    <col min="15349" max="15349" width="4.33203125" style="13" customWidth="1"/>
    <col min="15350" max="15350" width="4.109375" style="13" customWidth="1"/>
    <col min="15351" max="15351" width="7.44140625" style="13" customWidth="1"/>
    <col min="15352" max="15354" width="5.21875" style="13" bestFit="1" customWidth="1"/>
    <col min="15355" max="15355" width="6.44140625" style="13" bestFit="1" customWidth="1"/>
    <col min="15356" max="15356" width="6.21875" style="13" customWidth="1"/>
    <col min="15357" max="15357" width="7.44140625" style="13" customWidth="1"/>
    <col min="15358" max="15358" width="6.21875" style="13" customWidth="1"/>
    <col min="15359" max="15359" width="7.44140625" style="13" customWidth="1"/>
    <col min="15360" max="15360" width="9" style="13" bestFit="1" customWidth="1"/>
    <col min="15361" max="15600" width="9" style="13"/>
    <col min="15601" max="15601" width="5" style="13" customWidth="1"/>
    <col min="15602" max="15602" width="11.21875" style="13" bestFit="1" customWidth="1"/>
    <col min="15603" max="15603" width="4.21875" style="13" bestFit="1" customWidth="1"/>
    <col min="15604" max="15604" width="5.21875" style="13" bestFit="1" customWidth="1"/>
    <col min="15605" max="15605" width="4.33203125" style="13" customWidth="1"/>
    <col min="15606" max="15606" width="4.109375" style="13" customWidth="1"/>
    <col min="15607" max="15607" width="7.44140625" style="13" customWidth="1"/>
    <col min="15608" max="15610" width="5.21875" style="13" bestFit="1" customWidth="1"/>
    <col min="15611" max="15611" width="6.44140625" style="13" bestFit="1" customWidth="1"/>
    <col min="15612" max="15612" width="6.21875" style="13" customWidth="1"/>
    <col min="15613" max="15613" width="7.44140625" style="13" customWidth="1"/>
    <col min="15614" max="15614" width="6.21875" style="13" customWidth="1"/>
    <col min="15615" max="15615" width="7.44140625" style="13" customWidth="1"/>
    <col min="15616" max="15616" width="9" style="13" bestFit="1" customWidth="1"/>
    <col min="15617" max="15856" width="9" style="13"/>
    <col min="15857" max="15857" width="5" style="13" customWidth="1"/>
    <col min="15858" max="15858" width="11.21875" style="13" bestFit="1" customWidth="1"/>
    <col min="15859" max="15859" width="4.21875" style="13" bestFit="1" customWidth="1"/>
    <col min="15860" max="15860" width="5.21875" style="13" bestFit="1" customWidth="1"/>
    <col min="15861" max="15861" width="4.33203125" style="13" customWidth="1"/>
    <col min="15862" max="15862" width="4.109375" style="13" customWidth="1"/>
    <col min="15863" max="15863" width="7.44140625" style="13" customWidth="1"/>
    <col min="15864" max="15866" width="5.21875" style="13" bestFit="1" customWidth="1"/>
    <col min="15867" max="15867" width="6.44140625" style="13" bestFit="1" customWidth="1"/>
    <col min="15868" max="15868" width="6.21875" style="13" customWidth="1"/>
    <col min="15869" max="15869" width="7.44140625" style="13" customWidth="1"/>
    <col min="15870" max="15870" width="6.21875" style="13" customWidth="1"/>
    <col min="15871" max="15871" width="7.44140625" style="13" customWidth="1"/>
    <col min="15872" max="15872" width="9" style="13" bestFit="1" customWidth="1"/>
    <col min="15873" max="16112" width="9" style="13"/>
    <col min="16113" max="16113" width="5" style="13" customWidth="1"/>
    <col min="16114" max="16114" width="11.21875" style="13" bestFit="1" customWidth="1"/>
    <col min="16115" max="16115" width="4.21875" style="13" bestFit="1" customWidth="1"/>
    <col min="16116" max="16116" width="5.21875" style="13" bestFit="1" customWidth="1"/>
    <col min="16117" max="16117" width="4.33203125" style="13" customWidth="1"/>
    <col min="16118" max="16118" width="4.109375" style="13" customWidth="1"/>
    <col min="16119" max="16119" width="7.44140625" style="13" customWidth="1"/>
    <col min="16120" max="16122" width="5.21875" style="13" bestFit="1" customWidth="1"/>
    <col min="16123" max="16123" width="6.44140625" style="13" bestFit="1" customWidth="1"/>
    <col min="16124" max="16124" width="6.21875" style="13" customWidth="1"/>
    <col min="16125" max="16125" width="7.44140625" style="13" customWidth="1"/>
    <col min="16126" max="16126" width="6.21875" style="13" customWidth="1"/>
    <col min="16127" max="16127" width="7.44140625" style="13" customWidth="1"/>
    <col min="16128" max="16128" width="9" style="13" bestFit="1" customWidth="1"/>
    <col min="16129" max="16384" width="9" style="13"/>
  </cols>
  <sheetData>
    <row r="1" spans="1:48" ht="25.5" customHeight="1" x14ac:dyDescent="0.2">
      <c r="B1" s="14" t="s">
        <v>35</v>
      </c>
      <c r="C1" s="15">
        <f>はじめに!C2</f>
        <v>6</v>
      </c>
      <c r="D1" s="13" t="s">
        <v>36</v>
      </c>
      <c r="E1" s="106" t="str">
        <f>はじめに!E2</f>
        <v>千葉市民マラソン大会</v>
      </c>
      <c r="F1" s="106"/>
      <c r="G1" s="106"/>
      <c r="H1" s="106"/>
      <c r="I1" s="106"/>
      <c r="J1" s="106"/>
      <c r="K1" s="106"/>
      <c r="L1" s="16" t="s">
        <v>101</v>
      </c>
      <c r="R1" s="14" t="s">
        <v>35</v>
      </c>
      <c r="S1" s="15">
        <f>はじめに!C2</f>
        <v>6</v>
      </c>
      <c r="T1" s="13" t="s">
        <v>36</v>
      </c>
      <c r="U1" s="106" t="str">
        <f>はじめに!E2</f>
        <v>千葉市民マラソン大会</v>
      </c>
      <c r="V1" s="106"/>
      <c r="W1" s="106"/>
      <c r="X1" s="106"/>
      <c r="Y1" s="106"/>
      <c r="Z1" s="106"/>
      <c r="AA1" s="106"/>
      <c r="AB1" s="16" t="s">
        <v>101</v>
      </c>
      <c r="AH1" s="14" t="s">
        <v>35</v>
      </c>
      <c r="AI1" s="15">
        <f>はじめに!C2</f>
        <v>6</v>
      </c>
      <c r="AJ1" s="13" t="s">
        <v>36</v>
      </c>
      <c r="AK1" s="106" t="str">
        <f>はじめに!E2</f>
        <v>千葉市民マラソン大会</v>
      </c>
      <c r="AL1" s="106"/>
      <c r="AM1" s="106"/>
      <c r="AN1" s="106"/>
      <c r="AO1" s="106"/>
      <c r="AP1" s="106"/>
      <c r="AQ1" s="106"/>
      <c r="AR1" s="16" t="s">
        <v>101</v>
      </c>
    </row>
    <row r="2" spans="1:48" ht="7.5" customHeight="1" x14ac:dyDescent="0.2">
      <c r="C2" s="17"/>
      <c r="S2" s="17"/>
      <c r="AI2" s="17"/>
    </row>
    <row r="3" spans="1:48" s="20" customFormat="1" ht="18" customHeight="1" thickBot="1" x14ac:dyDescent="0.25">
      <c r="A3" s="18" t="s">
        <v>38</v>
      </c>
      <c r="B3" s="19" t="s">
        <v>39</v>
      </c>
      <c r="C3" s="107" t="s">
        <v>40</v>
      </c>
      <c r="D3" s="108"/>
      <c r="E3" s="108"/>
      <c r="F3" s="108"/>
      <c r="G3" s="109"/>
      <c r="H3" s="18" t="s">
        <v>41</v>
      </c>
      <c r="I3" s="18" t="s">
        <v>42</v>
      </c>
      <c r="J3" s="18" t="s">
        <v>43</v>
      </c>
      <c r="K3" s="110" t="s">
        <v>44</v>
      </c>
      <c r="L3" s="110"/>
      <c r="M3" s="111" t="s">
        <v>45</v>
      </c>
      <c r="N3" s="111"/>
      <c r="O3" s="111"/>
      <c r="P3" s="18" t="s">
        <v>46</v>
      </c>
      <c r="Q3" s="18" t="s">
        <v>38</v>
      </c>
      <c r="R3" s="19" t="s">
        <v>39</v>
      </c>
      <c r="S3" s="107" t="s">
        <v>40</v>
      </c>
      <c r="T3" s="108"/>
      <c r="U3" s="108"/>
      <c r="V3" s="108"/>
      <c r="W3" s="109"/>
      <c r="X3" s="18" t="s">
        <v>41</v>
      </c>
      <c r="Y3" s="18" t="s">
        <v>42</v>
      </c>
      <c r="Z3" s="18" t="s">
        <v>43</v>
      </c>
      <c r="AA3" s="110" t="s">
        <v>44</v>
      </c>
      <c r="AB3" s="110"/>
      <c r="AC3" s="111" t="s">
        <v>45</v>
      </c>
      <c r="AD3" s="111"/>
      <c r="AE3" s="111"/>
      <c r="AF3" s="18" t="s">
        <v>46</v>
      </c>
      <c r="AG3" s="18" t="s">
        <v>38</v>
      </c>
      <c r="AH3" s="19" t="s">
        <v>39</v>
      </c>
      <c r="AI3" s="107" t="s">
        <v>40</v>
      </c>
      <c r="AJ3" s="108"/>
      <c r="AK3" s="108"/>
      <c r="AL3" s="108"/>
      <c r="AM3" s="109"/>
      <c r="AN3" s="18" t="s">
        <v>41</v>
      </c>
      <c r="AO3" s="18" t="s">
        <v>42</v>
      </c>
      <c r="AP3" s="18" t="s">
        <v>43</v>
      </c>
      <c r="AQ3" s="110" t="s">
        <v>44</v>
      </c>
      <c r="AR3" s="110"/>
      <c r="AS3" s="111" t="s">
        <v>45</v>
      </c>
      <c r="AT3" s="111"/>
      <c r="AU3" s="111"/>
      <c r="AV3" s="18" t="s">
        <v>46</v>
      </c>
    </row>
    <row r="4" spans="1:48" ht="18" customHeight="1" thickTop="1" x14ac:dyDescent="0.2">
      <c r="A4" s="21">
        <v>1</v>
      </c>
      <c r="B4" s="22"/>
      <c r="C4" s="112" t="str">
        <f>IF(小学生の部!B13="","",小学生の部!B13)</f>
        <v/>
      </c>
      <c r="D4" s="113" t="str">
        <f>IF(小学生の部!E13="","",小学生の部!E13)</f>
        <v/>
      </c>
      <c r="E4" s="113" t="str">
        <f>IF(小学生の部!F13="","",小学生の部!F13)</f>
        <v/>
      </c>
      <c r="F4" s="113">
        <f>IF(小学生の部!G13="","",小学生の部!G13)</f>
        <v>1</v>
      </c>
      <c r="G4" s="114" t="str">
        <f>IF(小学生の部!H13="","",小学生の部!H13)</f>
        <v/>
      </c>
      <c r="H4" s="23" t="str">
        <f>IF(小学生の部!B13="","",小学生の部!D13)</f>
        <v/>
      </c>
      <c r="I4" s="22" t="str">
        <f>IF(小学生の部!B13="","",小学生の部!E13)</f>
        <v/>
      </c>
      <c r="J4" s="22" t="str">
        <f>IF(小学生の部!B13="","","/")</f>
        <v/>
      </c>
      <c r="K4" s="103" t="str">
        <f>IF(小学生の部!B13="","","小学生低学年男女")</f>
        <v/>
      </c>
      <c r="L4" s="103"/>
      <c r="M4" s="103" t="str">
        <f>IF(小学生の部!B13="","",小学生の部!C13)</f>
        <v/>
      </c>
      <c r="N4" s="103"/>
      <c r="O4" s="103"/>
      <c r="P4" s="22" t="str">
        <f>IF(小学生の部!B13="","","良好")</f>
        <v/>
      </c>
      <c r="Q4" s="21">
        <v>1</v>
      </c>
      <c r="R4" s="22"/>
      <c r="S4" s="112" t="str">
        <f>IF(小学生の部!H13="","",小学生の部!H13)</f>
        <v/>
      </c>
      <c r="T4" s="113"/>
      <c r="U4" s="113"/>
      <c r="V4" s="113"/>
      <c r="W4" s="114"/>
      <c r="X4" s="23" t="str">
        <f>IF(小学生の部!H13="","","男")</f>
        <v/>
      </c>
      <c r="Y4" s="22" t="str">
        <f>IF(小学生の部!H13="","",小学生の部!J13)</f>
        <v/>
      </c>
      <c r="Z4" s="22" t="str">
        <f>IF(小学生の部!H13="","","/")</f>
        <v/>
      </c>
      <c r="AA4" s="103" t="str">
        <f>IF(小学生の部!H13="","","小学生高学年男子")</f>
        <v/>
      </c>
      <c r="AB4" s="103"/>
      <c r="AC4" s="103" t="str">
        <f>IF(小学生の部!H13="","",小学生の部!I13)</f>
        <v/>
      </c>
      <c r="AD4" s="103"/>
      <c r="AE4" s="103"/>
      <c r="AF4" s="22" t="str">
        <f>IF(小学生の部!H13="","","良好")</f>
        <v/>
      </c>
      <c r="AG4" s="21">
        <v>1</v>
      </c>
      <c r="AH4" s="22"/>
      <c r="AI4" s="112" t="str">
        <f>IF(小学生の部!M13="","",小学生の部!M13)</f>
        <v/>
      </c>
      <c r="AJ4" s="113"/>
      <c r="AK4" s="113"/>
      <c r="AL4" s="113"/>
      <c r="AM4" s="114"/>
      <c r="AN4" s="23" t="str">
        <f>IF(小学生の部!M13="","","女")</f>
        <v/>
      </c>
      <c r="AO4" s="22" t="str">
        <f>IF(小学生の部!M13="","",小学生の部!O13)</f>
        <v/>
      </c>
      <c r="AP4" s="22" t="str">
        <f>IF(小学生の部!M13="","","/")</f>
        <v/>
      </c>
      <c r="AQ4" s="103" t="str">
        <f>IF(小学生の部!M13="","","小学生高学年女子")</f>
        <v/>
      </c>
      <c r="AR4" s="103"/>
      <c r="AS4" s="103" t="str">
        <f>IF(小学生の部!M13="","",小学生の部!N13)</f>
        <v/>
      </c>
      <c r="AT4" s="103"/>
      <c r="AU4" s="103"/>
      <c r="AV4" s="22" t="str">
        <f>IF(小学生の部!M13="","","良好")</f>
        <v/>
      </c>
    </row>
    <row r="5" spans="1:48" ht="18" customHeight="1" x14ac:dyDescent="0.2">
      <c r="A5" s="24">
        <v>2</v>
      </c>
      <c r="B5" s="22"/>
      <c r="C5" s="100" t="str">
        <f>IF(小学生の部!B14="","",小学生の部!B14)</f>
        <v/>
      </c>
      <c r="D5" s="101" t="str">
        <f>IF(小学生の部!E14="","",小学生の部!E14)</f>
        <v/>
      </c>
      <c r="E5" s="101" t="str">
        <f>IF(小学生の部!F14="","",小学生の部!F14)</f>
        <v/>
      </c>
      <c r="F5" s="101">
        <f>IF(小学生の部!G14="","",小学生の部!G14)</f>
        <v>2</v>
      </c>
      <c r="G5" s="102" t="str">
        <f>IF(小学生の部!H14="","",小学生の部!H14)</f>
        <v/>
      </c>
      <c r="H5" s="26" t="str">
        <f>IF(小学生の部!B14="","",小学生の部!D14)</f>
        <v/>
      </c>
      <c r="I5" s="25" t="str">
        <f>IF(小学生の部!B14="","",小学生の部!E14)</f>
        <v/>
      </c>
      <c r="J5" s="22" t="str">
        <f>IF(小学生の部!B14="","","/")</f>
        <v/>
      </c>
      <c r="K5" s="103" t="str">
        <f>IF(小学生の部!B14="","","小学生低学年男女")</f>
        <v/>
      </c>
      <c r="L5" s="103"/>
      <c r="M5" s="103" t="str">
        <f>IF(小学生の部!B14="","",小学生の部!C14)</f>
        <v/>
      </c>
      <c r="N5" s="103"/>
      <c r="O5" s="103"/>
      <c r="P5" s="22" t="str">
        <f>IF(小学生の部!B14="","","良好")</f>
        <v/>
      </c>
      <c r="Q5" s="24">
        <v>2</v>
      </c>
      <c r="R5" s="22"/>
      <c r="S5" s="100" t="str">
        <f>IF(小学生の部!H14="","",小学生の部!H14)</f>
        <v/>
      </c>
      <c r="T5" s="101"/>
      <c r="U5" s="101"/>
      <c r="V5" s="101"/>
      <c r="W5" s="102"/>
      <c r="X5" s="26" t="str">
        <f>IF(小学生の部!H14="","","男")</f>
        <v/>
      </c>
      <c r="Y5" s="25" t="str">
        <f>IF(小学生の部!H14="","",小学生の部!J14)</f>
        <v/>
      </c>
      <c r="Z5" s="22" t="str">
        <f>IF(小学生の部!H14="","","/")</f>
        <v/>
      </c>
      <c r="AA5" s="103" t="str">
        <f>IF(小学生の部!H14="","","小学生高学年男子")</f>
        <v/>
      </c>
      <c r="AB5" s="103"/>
      <c r="AC5" s="103" t="str">
        <f>IF(小学生の部!H14="","",小学生の部!I14)</f>
        <v/>
      </c>
      <c r="AD5" s="103"/>
      <c r="AE5" s="103"/>
      <c r="AF5" s="22" t="str">
        <f>IF(小学生の部!H14="","","良好")</f>
        <v/>
      </c>
      <c r="AG5" s="24">
        <v>2</v>
      </c>
      <c r="AH5" s="22"/>
      <c r="AI5" s="100" t="str">
        <f>IF(小学生の部!M14="","",小学生の部!M14)</f>
        <v/>
      </c>
      <c r="AJ5" s="101"/>
      <c r="AK5" s="101"/>
      <c r="AL5" s="101"/>
      <c r="AM5" s="102"/>
      <c r="AN5" s="26" t="str">
        <f>IF(小学生の部!M14="","","女")</f>
        <v/>
      </c>
      <c r="AO5" s="25" t="str">
        <f>IF(小学生の部!M14="","",小学生の部!O14)</f>
        <v/>
      </c>
      <c r="AP5" s="22" t="str">
        <f>IF(小学生の部!M14="","","/")</f>
        <v/>
      </c>
      <c r="AQ5" s="103" t="str">
        <f>IF(小学生の部!M14="","","小学生高学年女子")</f>
        <v/>
      </c>
      <c r="AR5" s="103"/>
      <c r="AS5" s="103" t="str">
        <f>IF(小学生の部!M14="","",小学生の部!N14)</f>
        <v/>
      </c>
      <c r="AT5" s="103"/>
      <c r="AU5" s="103"/>
      <c r="AV5" s="22" t="str">
        <f>IF(小学生の部!M14="","","良好")</f>
        <v/>
      </c>
    </row>
    <row r="6" spans="1:48" ht="18" customHeight="1" x14ac:dyDescent="0.2">
      <c r="A6" s="24">
        <v>3</v>
      </c>
      <c r="B6" s="22"/>
      <c r="C6" s="100" t="str">
        <f>IF(小学生の部!B15="","",小学生の部!B15)</f>
        <v/>
      </c>
      <c r="D6" s="101" t="str">
        <f>IF(小学生の部!E15="","",小学生の部!E15)</f>
        <v/>
      </c>
      <c r="E6" s="101" t="str">
        <f>IF(小学生の部!F15="","",小学生の部!F15)</f>
        <v/>
      </c>
      <c r="F6" s="101">
        <f>IF(小学生の部!G15="","",小学生の部!G15)</f>
        <v>3</v>
      </c>
      <c r="G6" s="102" t="str">
        <f>IF(小学生の部!H15="","",小学生の部!H15)</f>
        <v/>
      </c>
      <c r="H6" s="26" t="str">
        <f>IF(小学生の部!B15="","",小学生の部!D15)</f>
        <v/>
      </c>
      <c r="I6" s="25" t="str">
        <f>IF(小学生の部!B15="","",小学生の部!E15)</f>
        <v/>
      </c>
      <c r="J6" s="22" t="str">
        <f>IF(小学生の部!B15="","","/")</f>
        <v/>
      </c>
      <c r="K6" s="103" t="str">
        <f>IF(小学生の部!B15="","","小学生低学年男女")</f>
        <v/>
      </c>
      <c r="L6" s="103"/>
      <c r="M6" s="103" t="str">
        <f>IF(小学生の部!B15="","",小学生の部!C15)</f>
        <v/>
      </c>
      <c r="N6" s="103"/>
      <c r="O6" s="103"/>
      <c r="P6" s="22" t="str">
        <f>IF(小学生の部!B15="","","良好")</f>
        <v/>
      </c>
      <c r="Q6" s="24">
        <v>3</v>
      </c>
      <c r="R6" s="22"/>
      <c r="S6" s="100" t="str">
        <f>IF(小学生の部!H15="","",小学生の部!H15)</f>
        <v/>
      </c>
      <c r="T6" s="101"/>
      <c r="U6" s="101"/>
      <c r="V6" s="101"/>
      <c r="W6" s="102"/>
      <c r="X6" s="26" t="str">
        <f>IF(小学生の部!H15="","","男")</f>
        <v/>
      </c>
      <c r="Y6" s="25" t="str">
        <f>IF(小学生の部!H15="","",小学生の部!J15)</f>
        <v/>
      </c>
      <c r="Z6" s="22" t="str">
        <f>IF(小学生の部!H15="","","/")</f>
        <v/>
      </c>
      <c r="AA6" s="103" t="str">
        <f>IF(小学生の部!H15="","","小学生高学年男子")</f>
        <v/>
      </c>
      <c r="AB6" s="103"/>
      <c r="AC6" s="103" t="str">
        <f>IF(小学生の部!H15="","",小学生の部!I15)</f>
        <v/>
      </c>
      <c r="AD6" s="103"/>
      <c r="AE6" s="103"/>
      <c r="AF6" s="22" t="str">
        <f>IF(小学生の部!H15="","","良好")</f>
        <v/>
      </c>
      <c r="AG6" s="24">
        <v>3</v>
      </c>
      <c r="AH6" s="22"/>
      <c r="AI6" s="100" t="str">
        <f>IF(小学生の部!M15="","",小学生の部!M15)</f>
        <v/>
      </c>
      <c r="AJ6" s="101"/>
      <c r="AK6" s="101"/>
      <c r="AL6" s="101"/>
      <c r="AM6" s="102"/>
      <c r="AN6" s="26" t="str">
        <f>IF(小学生の部!M15="","","女")</f>
        <v/>
      </c>
      <c r="AO6" s="25" t="str">
        <f>IF(小学生の部!M15="","",小学生の部!O15)</f>
        <v/>
      </c>
      <c r="AP6" s="22" t="str">
        <f>IF(小学生の部!M15="","","/")</f>
        <v/>
      </c>
      <c r="AQ6" s="103" t="str">
        <f>IF(小学生の部!M15="","","小学生高学年女子")</f>
        <v/>
      </c>
      <c r="AR6" s="103"/>
      <c r="AS6" s="103" t="str">
        <f>IF(小学生の部!M15="","",小学生の部!N15)</f>
        <v/>
      </c>
      <c r="AT6" s="103"/>
      <c r="AU6" s="103"/>
      <c r="AV6" s="22" t="str">
        <f>IF(小学生の部!M15="","","良好")</f>
        <v/>
      </c>
    </row>
    <row r="7" spans="1:48" ht="18" customHeight="1" x14ac:dyDescent="0.2">
      <c r="A7" s="24">
        <v>4</v>
      </c>
      <c r="B7" s="22"/>
      <c r="C7" s="100" t="str">
        <f>IF(小学生の部!B16="","",小学生の部!B16)</f>
        <v/>
      </c>
      <c r="D7" s="101" t="str">
        <f>IF(小学生の部!E16="","",小学生の部!E16)</f>
        <v/>
      </c>
      <c r="E7" s="101" t="str">
        <f>IF(小学生の部!F16="","",小学生の部!F16)</f>
        <v/>
      </c>
      <c r="F7" s="101">
        <f>IF(小学生の部!G16="","",小学生の部!G16)</f>
        <v>4</v>
      </c>
      <c r="G7" s="102" t="str">
        <f>IF(小学生の部!H16="","",小学生の部!H16)</f>
        <v/>
      </c>
      <c r="H7" s="27" t="str">
        <f>IF(小学生の部!B16="","",小学生の部!D16)</f>
        <v/>
      </c>
      <c r="I7" s="25" t="str">
        <f>IF(小学生の部!B16="","",小学生の部!E16)</f>
        <v/>
      </c>
      <c r="J7" s="22" t="str">
        <f>IF(小学生の部!B16="","","/")</f>
        <v/>
      </c>
      <c r="K7" s="103" t="str">
        <f>IF(小学生の部!B16="","","小学生低学年男女")</f>
        <v/>
      </c>
      <c r="L7" s="103"/>
      <c r="M7" s="103" t="str">
        <f>IF(小学生の部!B16="","",小学生の部!C16)</f>
        <v/>
      </c>
      <c r="N7" s="103"/>
      <c r="O7" s="103"/>
      <c r="P7" s="22" t="str">
        <f>IF(小学生の部!B16="","","良好")</f>
        <v/>
      </c>
      <c r="Q7" s="24">
        <v>4</v>
      </c>
      <c r="R7" s="22"/>
      <c r="S7" s="100" t="str">
        <f>IF(小学生の部!H16="","",小学生の部!H16)</f>
        <v/>
      </c>
      <c r="T7" s="101"/>
      <c r="U7" s="101"/>
      <c r="V7" s="101"/>
      <c r="W7" s="102"/>
      <c r="X7" s="27" t="str">
        <f>IF(小学生の部!H16="","","男")</f>
        <v/>
      </c>
      <c r="Y7" s="25" t="str">
        <f>IF(小学生の部!H16="","",小学生の部!J16)</f>
        <v/>
      </c>
      <c r="Z7" s="22" t="str">
        <f>IF(小学生の部!H16="","","/")</f>
        <v/>
      </c>
      <c r="AA7" s="103" t="str">
        <f>IF(小学生の部!H16="","","小学生高学年男子")</f>
        <v/>
      </c>
      <c r="AB7" s="103"/>
      <c r="AC7" s="103" t="str">
        <f>IF(小学生の部!H16="","",小学生の部!I16)</f>
        <v/>
      </c>
      <c r="AD7" s="103"/>
      <c r="AE7" s="103"/>
      <c r="AF7" s="22" t="str">
        <f>IF(小学生の部!H16="","","良好")</f>
        <v/>
      </c>
      <c r="AG7" s="24">
        <v>4</v>
      </c>
      <c r="AH7" s="22"/>
      <c r="AI7" s="100" t="str">
        <f>IF(小学生の部!M16="","",小学生の部!M16)</f>
        <v/>
      </c>
      <c r="AJ7" s="101"/>
      <c r="AK7" s="101"/>
      <c r="AL7" s="101"/>
      <c r="AM7" s="102"/>
      <c r="AN7" s="27" t="str">
        <f>IF(小学生の部!M16="","","女")</f>
        <v/>
      </c>
      <c r="AO7" s="25" t="str">
        <f>IF(小学生の部!M16="","",小学生の部!O16)</f>
        <v/>
      </c>
      <c r="AP7" s="22" t="str">
        <f>IF(小学生の部!M16="","","/")</f>
        <v/>
      </c>
      <c r="AQ7" s="103" t="str">
        <f>IF(小学生の部!M16="","","小学生高学年女子")</f>
        <v/>
      </c>
      <c r="AR7" s="103"/>
      <c r="AS7" s="103" t="str">
        <f>IF(小学生の部!M16="","",小学生の部!N16)</f>
        <v/>
      </c>
      <c r="AT7" s="103"/>
      <c r="AU7" s="103"/>
      <c r="AV7" s="22" t="str">
        <f>IF(小学生の部!M16="","","良好")</f>
        <v/>
      </c>
    </row>
    <row r="8" spans="1:48" ht="18" customHeight="1" x14ac:dyDescent="0.2">
      <c r="A8" s="24">
        <v>5</v>
      </c>
      <c r="B8" s="22"/>
      <c r="C8" s="100" t="str">
        <f>IF(小学生の部!B17="","",小学生の部!B17)</f>
        <v/>
      </c>
      <c r="D8" s="101" t="str">
        <f>IF(小学生の部!E17="","",小学生の部!E17)</f>
        <v/>
      </c>
      <c r="E8" s="101" t="str">
        <f>IF(小学生の部!F17="","",小学生の部!F17)</f>
        <v/>
      </c>
      <c r="F8" s="101">
        <f>IF(小学生の部!G17="","",小学生の部!G17)</f>
        <v>5</v>
      </c>
      <c r="G8" s="102" t="str">
        <f>IF(小学生の部!H17="","",小学生の部!H17)</f>
        <v/>
      </c>
      <c r="H8" s="27" t="str">
        <f>IF(小学生の部!B17="","",小学生の部!D17)</f>
        <v/>
      </c>
      <c r="I8" s="25" t="str">
        <f>IF(小学生の部!B17="","",小学生の部!E17)</f>
        <v/>
      </c>
      <c r="J8" s="22" t="str">
        <f>IF(小学生の部!B17="","","/")</f>
        <v/>
      </c>
      <c r="K8" s="103" t="str">
        <f>IF(小学生の部!B17="","","小学生低学年男女")</f>
        <v/>
      </c>
      <c r="L8" s="103"/>
      <c r="M8" s="103" t="str">
        <f>IF(小学生の部!B17="","",小学生の部!C17)</f>
        <v/>
      </c>
      <c r="N8" s="103"/>
      <c r="O8" s="103"/>
      <c r="P8" s="22" t="str">
        <f>IF(小学生の部!B17="","","良好")</f>
        <v/>
      </c>
      <c r="Q8" s="24">
        <v>5</v>
      </c>
      <c r="R8" s="22"/>
      <c r="S8" s="100" t="str">
        <f>IF(小学生の部!H17="","",小学生の部!H17)</f>
        <v/>
      </c>
      <c r="T8" s="101"/>
      <c r="U8" s="101"/>
      <c r="V8" s="101"/>
      <c r="W8" s="102"/>
      <c r="X8" s="27" t="str">
        <f>IF(小学生の部!H17="","","男")</f>
        <v/>
      </c>
      <c r="Y8" s="25" t="str">
        <f>IF(小学生の部!H17="","",小学生の部!J17)</f>
        <v/>
      </c>
      <c r="Z8" s="22" t="str">
        <f>IF(小学生の部!H17="","","/")</f>
        <v/>
      </c>
      <c r="AA8" s="103" t="str">
        <f>IF(小学生の部!H17="","","小学生高学年男子")</f>
        <v/>
      </c>
      <c r="AB8" s="103"/>
      <c r="AC8" s="103" t="str">
        <f>IF(小学生の部!H17="","",小学生の部!I17)</f>
        <v/>
      </c>
      <c r="AD8" s="103"/>
      <c r="AE8" s="103"/>
      <c r="AF8" s="22" t="str">
        <f>IF(小学生の部!H17="","","良好")</f>
        <v/>
      </c>
      <c r="AG8" s="24">
        <v>5</v>
      </c>
      <c r="AH8" s="22"/>
      <c r="AI8" s="100" t="str">
        <f>IF(小学生の部!M17="","",小学生の部!M17)</f>
        <v/>
      </c>
      <c r="AJ8" s="101"/>
      <c r="AK8" s="101"/>
      <c r="AL8" s="101"/>
      <c r="AM8" s="102"/>
      <c r="AN8" s="27" t="str">
        <f>IF(小学生の部!M17="","","女")</f>
        <v/>
      </c>
      <c r="AO8" s="25" t="str">
        <f>IF(小学生の部!M17="","",小学生の部!O17)</f>
        <v/>
      </c>
      <c r="AP8" s="22" t="str">
        <f>IF(小学生の部!M17="","","/")</f>
        <v/>
      </c>
      <c r="AQ8" s="103" t="str">
        <f>IF(小学生の部!M17="","","小学生高学年女子")</f>
        <v/>
      </c>
      <c r="AR8" s="103"/>
      <c r="AS8" s="103" t="str">
        <f>IF(小学生の部!M17="","",小学生の部!N17)</f>
        <v/>
      </c>
      <c r="AT8" s="103"/>
      <c r="AU8" s="103"/>
      <c r="AV8" s="22" t="str">
        <f>IF(小学生の部!M17="","","良好")</f>
        <v/>
      </c>
    </row>
    <row r="9" spans="1:48" ht="18" customHeight="1" x14ac:dyDescent="0.2">
      <c r="A9" s="24">
        <v>6</v>
      </c>
      <c r="B9" s="22"/>
      <c r="C9" s="100" t="str">
        <f>IF(小学生の部!B18="","",小学生の部!B18)</f>
        <v/>
      </c>
      <c r="D9" s="101" t="str">
        <f>IF(小学生の部!E18="","",小学生の部!E18)</f>
        <v/>
      </c>
      <c r="E9" s="101" t="str">
        <f>IF(小学生の部!F18="","",小学生の部!F18)</f>
        <v/>
      </c>
      <c r="F9" s="101">
        <f>IF(小学生の部!G18="","",小学生の部!G18)</f>
        <v>6</v>
      </c>
      <c r="G9" s="102" t="str">
        <f>IF(小学生の部!H18="","",小学生の部!H18)</f>
        <v/>
      </c>
      <c r="H9" s="27" t="str">
        <f>IF(小学生の部!B18="","",小学生の部!D18)</f>
        <v/>
      </c>
      <c r="I9" s="25" t="str">
        <f>IF(小学生の部!B18="","",小学生の部!E18)</f>
        <v/>
      </c>
      <c r="J9" s="22" t="str">
        <f>IF(小学生の部!B18="","","/")</f>
        <v/>
      </c>
      <c r="K9" s="103" t="str">
        <f>IF(小学生の部!B18="","","小学生低学年男女")</f>
        <v/>
      </c>
      <c r="L9" s="103"/>
      <c r="M9" s="103" t="str">
        <f>IF(小学生の部!B18="","",小学生の部!C18)</f>
        <v/>
      </c>
      <c r="N9" s="103"/>
      <c r="O9" s="103"/>
      <c r="P9" s="22" t="str">
        <f>IF(小学生の部!B18="","","良好")</f>
        <v/>
      </c>
      <c r="Q9" s="24">
        <v>6</v>
      </c>
      <c r="R9" s="22"/>
      <c r="S9" s="100" t="str">
        <f>IF(小学生の部!H18="","",小学生の部!H18)</f>
        <v/>
      </c>
      <c r="T9" s="101"/>
      <c r="U9" s="101"/>
      <c r="V9" s="101"/>
      <c r="W9" s="102"/>
      <c r="X9" s="27" t="str">
        <f>IF(小学生の部!H18="","","男")</f>
        <v/>
      </c>
      <c r="Y9" s="25" t="str">
        <f>IF(小学生の部!H18="","",小学生の部!J18)</f>
        <v/>
      </c>
      <c r="Z9" s="22" t="str">
        <f>IF(小学生の部!H18="","","/")</f>
        <v/>
      </c>
      <c r="AA9" s="103" t="str">
        <f>IF(小学生の部!H18="","","小学生高学年男子")</f>
        <v/>
      </c>
      <c r="AB9" s="103"/>
      <c r="AC9" s="103" t="str">
        <f>IF(小学生の部!H18="","",小学生の部!I18)</f>
        <v/>
      </c>
      <c r="AD9" s="103"/>
      <c r="AE9" s="103"/>
      <c r="AF9" s="22" t="str">
        <f>IF(小学生の部!H18="","","良好")</f>
        <v/>
      </c>
      <c r="AG9" s="24">
        <v>6</v>
      </c>
      <c r="AH9" s="22"/>
      <c r="AI9" s="100" t="str">
        <f>IF(小学生の部!M18="","",小学生の部!M18)</f>
        <v/>
      </c>
      <c r="AJ9" s="101"/>
      <c r="AK9" s="101"/>
      <c r="AL9" s="101"/>
      <c r="AM9" s="102"/>
      <c r="AN9" s="27" t="str">
        <f>IF(小学生の部!M18="","","女")</f>
        <v/>
      </c>
      <c r="AO9" s="25" t="str">
        <f>IF(小学生の部!M18="","",小学生の部!O18)</f>
        <v/>
      </c>
      <c r="AP9" s="22" t="str">
        <f>IF(小学生の部!M18="","","/")</f>
        <v/>
      </c>
      <c r="AQ9" s="103" t="str">
        <f>IF(小学生の部!M18="","","小学生高学年女子")</f>
        <v/>
      </c>
      <c r="AR9" s="103"/>
      <c r="AS9" s="103" t="str">
        <f>IF(小学生の部!M18="","",小学生の部!N18)</f>
        <v/>
      </c>
      <c r="AT9" s="103"/>
      <c r="AU9" s="103"/>
      <c r="AV9" s="22" t="str">
        <f>IF(小学生の部!M18="","","良好")</f>
        <v/>
      </c>
    </row>
    <row r="10" spans="1:48" ht="18" customHeight="1" x14ac:dyDescent="0.2">
      <c r="A10" s="24">
        <v>7</v>
      </c>
      <c r="B10" s="22"/>
      <c r="C10" s="100" t="str">
        <f>IF(小学生の部!B19="","",小学生の部!B19)</f>
        <v/>
      </c>
      <c r="D10" s="101" t="str">
        <f>IF(小学生の部!E19="","",小学生の部!E19)</f>
        <v/>
      </c>
      <c r="E10" s="101" t="str">
        <f>IF(小学生の部!F19="","",小学生の部!F19)</f>
        <v/>
      </c>
      <c r="F10" s="101">
        <f>IF(小学生の部!G19="","",小学生の部!G19)</f>
        <v>7</v>
      </c>
      <c r="G10" s="102" t="str">
        <f>IF(小学生の部!H19="","",小学生の部!H19)</f>
        <v/>
      </c>
      <c r="H10" s="27" t="str">
        <f>IF(小学生の部!B19="","",小学生の部!D19)</f>
        <v/>
      </c>
      <c r="I10" s="22" t="str">
        <f>IF(小学生の部!B19="","",小学生の部!E19)</f>
        <v/>
      </c>
      <c r="J10" s="22" t="str">
        <f>IF(小学生の部!B19="","","/")</f>
        <v/>
      </c>
      <c r="K10" s="103" t="str">
        <f>IF(小学生の部!B19="","","小学生低学年男女")</f>
        <v/>
      </c>
      <c r="L10" s="103"/>
      <c r="M10" s="103" t="str">
        <f>IF(小学生の部!B19="","",小学生の部!C19)</f>
        <v/>
      </c>
      <c r="N10" s="103"/>
      <c r="O10" s="103"/>
      <c r="P10" s="22" t="str">
        <f>IF(小学生の部!B19="","","良好")</f>
        <v/>
      </c>
      <c r="Q10" s="24">
        <v>7</v>
      </c>
      <c r="R10" s="22"/>
      <c r="S10" s="100" t="str">
        <f>IF(小学生の部!H19="","",小学生の部!H19)</f>
        <v/>
      </c>
      <c r="T10" s="101"/>
      <c r="U10" s="101"/>
      <c r="V10" s="101"/>
      <c r="W10" s="102"/>
      <c r="X10" s="27" t="str">
        <f>IF(小学生の部!H19="","","男")</f>
        <v/>
      </c>
      <c r="Y10" s="22" t="str">
        <f>IF(小学生の部!H19="","",小学生の部!J19)</f>
        <v/>
      </c>
      <c r="Z10" s="22" t="str">
        <f>IF(小学生の部!H19="","","/")</f>
        <v/>
      </c>
      <c r="AA10" s="103" t="str">
        <f>IF(小学生の部!H19="","","小学生高学年男子")</f>
        <v/>
      </c>
      <c r="AB10" s="103"/>
      <c r="AC10" s="103" t="str">
        <f>IF(小学生の部!H19="","",小学生の部!I19)</f>
        <v/>
      </c>
      <c r="AD10" s="103"/>
      <c r="AE10" s="103"/>
      <c r="AF10" s="22" t="str">
        <f>IF(小学生の部!H19="","","良好")</f>
        <v/>
      </c>
      <c r="AG10" s="24">
        <v>7</v>
      </c>
      <c r="AH10" s="22"/>
      <c r="AI10" s="100" t="str">
        <f>IF(小学生の部!M19="","",小学生の部!M19)</f>
        <v/>
      </c>
      <c r="AJ10" s="101"/>
      <c r="AK10" s="101"/>
      <c r="AL10" s="101"/>
      <c r="AM10" s="102"/>
      <c r="AN10" s="27" t="str">
        <f>IF(小学生の部!M19="","","女")</f>
        <v/>
      </c>
      <c r="AO10" s="22" t="str">
        <f>IF(小学生の部!M19="","",小学生の部!O19)</f>
        <v/>
      </c>
      <c r="AP10" s="22" t="str">
        <f>IF(小学生の部!M19="","","/")</f>
        <v/>
      </c>
      <c r="AQ10" s="103" t="str">
        <f>IF(小学生の部!M19="","","小学生高学年女子")</f>
        <v/>
      </c>
      <c r="AR10" s="103"/>
      <c r="AS10" s="103" t="str">
        <f>IF(小学生の部!M19="","",小学生の部!N19)</f>
        <v/>
      </c>
      <c r="AT10" s="103"/>
      <c r="AU10" s="103"/>
      <c r="AV10" s="22" t="str">
        <f>IF(小学生の部!M19="","","良好")</f>
        <v/>
      </c>
    </row>
    <row r="11" spans="1:48" ht="18" customHeight="1" x14ac:dyDescent="0.2">
      <c r="A11" s="24">
        <v>8</v>
      </c>
      <c r="B11" s="22"/>
      <c r="C11" s="100" t="str">
        <f>IF(小学生の部!B20="","",小学生の部!B20)</f>
        <v/>
      </c>
      <c r="D11" s="101" t="str">
        <f>IF(小学生の部!E20="","",小学生の部!E20)</f>
        <v/>
      </c>
      <c r="E11" s="101" t="str">
        <f>IF(小学生の部!F20="","",小学生の部!F20)</f>
        <v/>
      </c>
      <c r="F11" s="101">
        <f>IF(小学生の部!G20="","",小学生の部!G20)</f>
        <v>8</v>
      </c>
      <c r="G11" s="102" t="str">
        <f>IF(小学生の部!H20="","",小学生の部!H20)</f>
        <v/>
      </c>
      <c r="H11" s="27" t="str">
        <f>IF(小学生の部!B20="","",小学生の部!D20)</f>
        <v/>
      </c>
      <c r="I11" s="25" t="str">
        <f>IF(小学生の部!B20="","",小学生の部!E20)</f>
        <v/>
      </c>
      <c r="J11" s="22" t="str">
        <f>IF(小学生の部!B20="","","/")</f>
        <v/>
      </c>
      <c r="K11" s="103" t="str">
        <f>IF(小学生の部!B20="","","小学生低学年男女")</f>
        <v/>
      </c>
      <c r="L11" s="103"/>
      <c r="M11" s="103" t="str">
        <f>IF(小学生の部!B20="","",小学生の部!C20)</f>
        <v/>
      </c>
      <c r="N11" s="103"/>
      <c r="O11" s="103"/>
      <c r="P11" s="22" t="str">
        <f>IF(小学生の部!B20="","","良好")</f>
        <v/>
      </c>
      <c r="Q11" s="24">
        <v>8</v>
      </c>
      <c r="R11" s="22"/>
      <c r="S11" s="100" t="str">
        <f>IF(小学生の部!H20="","",小学生の部!H20)</f>
        <v/>
      </c>
      <c r="T11" s="101"/>
      <c r="U11" s="101"/>
      <c r="V11" s="101"/>
      <c r="W11" s="102"/>
      <c r="X11" s="27" t="str">
        <f>IF(小学生の部!H20="","","男")</f>
        <v/>
      </c>
      <c r="Y11" s="25" t="str">
        <f>IF(小学生の部!H20="","",小学生の部!J20)</f>
        <v/>
      </c>
      <c r="Z11" s="22" t="str">
        <f>IF(小学生の部!H20="","","/")</f>
        <v/>
      </c>
      <c r="AA11" s="103" t="str">
        <f>IF(小学生の部!H20="","","小学生高学年男子")</f>
        <v/>
      </c>
      <c r="AB11" s="103"/>
      <c r="AC11" s="103" t="str">
        <f>IF(小学生の部!H20="","",小学生の部!I20)</f>
        <v/>
      </c>
      <c r="AD11" s="103"/>
      <c r="AE11" s="103"/>
      <c r="AF11" s="22" t="str">
        <f>IF(小学生の部!H20="","","良好")</f>
        <v/>
      </c>
      <c r="AG11" s="24">
        <v>8</v>
      </c>
      <c r="AH11" s="22"/>
      <c r="AI11" s="100" t="str">
        <f>IF(小学生の部!M20="","",小学生の部!M20)</f>
        <v/>
      </c>
      <c r="AJ11" s="101"/>
      <c r="AK11" s="101"/>
      <c r="AL11" s="101"/>
      <c r="AM11" s="102"/>
      <c r="AN11" s="27" t="str">
        <f>IF(小学生の部!M20="","","女")</f>
        <v/>
      </c>
      <c r="AO11" s="25" t="str">
        <f>IF(小学生の部!M20="","",小学生の部!O20)</f>
        <v/>
      </c>
      <c r="AP11" s="22" t="str">
        <f>IF(小学生の部!M20="","","/")</f>
        <v/>
      </c>
      <c r="AQ11" s="103" t="str">
        <f>IF(小学生の部!M20="","","小学生高学年女子")</f>
        <v/>
      </c>
      <c r="AR11" s="103"/>
      <c r="AS11" s="103" t="str">
        <f>IF(小学生の部!M20="","",小学生の部!N20)</f>
        <v/>
      </c>
      <c r="AT11" s="103"/>
      <c r="AU11" s="103"/>
      <c r="AV11" s="22" t="str">
        <f>IF(小学生の部!M20="","","良好")</f>
        <v/>
      </c>
    </row>
    <row r="12" spans="1:48" ht="18" customHeight="1" x14ac:dyDescent="0.2">
      <c r="A12" s="24">
        <v>9</v>
      </c>
      <c r="B12" s="22"/>
      <c r="C12" s="100" t="str">
        <f>IF(小学生の部!B21="","",小学生の部!B21)</f>
        <v/>
      </c>
      <c r="D12" s="101" t="str">
        <f>IF(小学生の部!E21="","",小学生の部!E21)</f>
        <v/>
      </c>
      <c r="E12" s="101" t="str">
        <f>IF(小学生の部!F21="","",小学生の部!F21)</f>
        <v/>
      </c>
      <c r="F12" s="101">
        <f>IF(小学生の部!G21="","",小学生の部!G21)</f>
        <v>9</v>
      </c>
      <c r="G12" s="102" t="str">
        <f>IF(小学生の部!H21="","",小学生の部!H21)</f>
        <v/>
      </c>
      <c r="H12" s="27" t="str">
        <f>IF(小学生の部!B21="","",小学生の部!D21)</f>
        <v/>
      </c>
      <c r="I12" s="25" t="str">
        <f>IF(小学生の部!B21="","",小学生の部!E21)</f>
        <v/>
      </c>
      <c r="J12" s="22" t="str">
        <f>IF(小学生の部!B21="","","/")</f>
        <v/>
      </c>
      <c r="K12" s="103" t="str">
        <f>IF(小学生の部!B21="","","小学生低学年男女")</f>
        <v/>
      </c>
      <c r="L12" s="103"/>
      <c r="M12" s="103" t="str">
        <f>IF(小学生の部!B21="","",小学生の部!C21)</f>
        <v/>
      </c>
      <c r="N12" s="103"/>
      <c r="O12" s="103"/>
      <c r="P12" s="22" t="str">
        <f>IF(小学生の部!B21="","","良好")</f>
        <v/>
      </c>
      <c r="Q12" s="24">
        <v>9</v>
      </c>
      <c r="R12" s="22"/>
      <c r="S12" s="100" t="str">
        <f>IF(小学生の部!H21="","",小学生の部!H21)</f>
        <v/>
      </c>
      <c r="T12" s="101"/>
      <c r="U12" s="101"/>
      <c r="V12" s="101"/>
      <c r="W12" s="102"/>
      <c r="X12" s="27" t="str">
        <f>IF(小学生の部!H21="","","男")</f>
        <v/>
      </c>
      <c r="Y12" s="25" t="str">
        <f>IF(小学生の部!H21="","",小学生の部!J21)</f>
        <v/>
      </c>
      <c r="Z12" s="22" t="str">
        <f>IF(小学生の部!H21="","","/")</f>
        <v/>
      </c>
      <c r="AA12" s="103" t="str">
        <f>IF(小学生の部!H21="","","小学生高学年男子")</f>
        <v/>
      </c>
      <c r="AB12" s="103"/>
      <c r="AC12" s="103" t="str">
        <f>IF(小学生の部!H21="","",小学生の部!I21)</f>
        <v/>
      </c>
      <c r="AD12" s="103"/>
      <c r="AE12" s="103"/>
      <c r="AF12" s="22" t="str">
        <f>IF(小学生の部!H21="","","良好")</f>
        <v/>
      </c>
      <c r="AG12" s="24">
        <v>9</v>
      </c>
      <c r="AH12" s="22"/>
      <c r="AI12" s="100" t="str">
        <f>IF(小学生の部!M21="","",小学生の部!M21)</f>
        <v/>
      </c>
      <c r="AJ12" s="101"/>
      <c r="AK12" s="101"/>
      <c r="AL12" s="101"/>
      <c r="AM12" s="102"/>
      <c r="AN12" s="27" t="str">
        <f>IF(小学生の部!M21="","","女")</f>
        <v/>
      </c>
      <c r="AO12" s="25" t="str">
        <f>IF(小学生の部!M21="","",小学生の部!O21)</f>
        <v/>
      </c>
      <c r="AP12" s="22" t="str">
        <f>IF(小学生の部!M21="","","/")</f>
        <v/>
      </c>
      <c r="AQ12" s="103" t="str">
        <f>IF(小学生の部!M21="","","小学生高学年女子")</f>
        <v/>
      </c>
      <c r="AR12" s="103"/>
      <c r="AS12" s="103" t="str">
        <f>IF(小学生の部!M21="","",小学生の部!N21)</f>
        <v/>
      </c>
      <c r="AT12" s="103"/>
      <c r="AU12" s="103"/>
      <c r="AV12" s="22" t="str">
        <f>IF(小学生の部!M21="","","良好")</f>
        <v/>
      </c>
    </row>
    <row r="13" spans="1:48" ht="18" customHeight="1" x14ac:dyDescent="0.2">
      <c r="A13" s="24">
        <v>10</v>
      </c>
      <c r="B13" s="22"/>
      <c r="C13" s="100" t="str">
        <f>IF(小学生の部!B22="","",小学生の部!B22)</f>
        <v/>
      </c>
      <c r="D13" s="101" t="str">
        <f>IF(小学生の部!E22="","",小学生の部!E22)</f>
        <v/>
      </c>
      <c r="E13" s="101" t="str">
        <f>IF(小学生の部!F22="","",小学生の部!F22)</f>
        <v/>
      </c>
      <c r="F13" s="101">
        <f>IF(小学生の部!G22="","",小学生の部!G22)</f>
        <v>10</v>
      </c>
      <c r="G13" s="102" t="str">
        <f>IF(小学生の部!H22="","",小学生の部!H22)</f>
        <v/>
      </c>
      <c r="H13" s="27" t="str">
        <f>IF(小学生の部!B22="","",小学生の部!D22)</f>
        <v/>
      </c>
      <c r="I13" s="25" t="str">
        <f>IF(小学生の部!B22="","",小学生の部!E22)</f>
        <v/>
      </c>
      <c r="J13" s="22" t="str">
        <f>IF(小学生の部!B22="","","/")</f>
        <v/>
      </c>
      <c r="K13" s="103" t="str">
        <f>IF(小学生の部!B22="","","小学生低学年男女")</f>
        <v/>
      </c>
      <c r="L13" s="103"/>
      <c r="M13" s="103" t="str">
        <f>IF(小学生の部!B22="","",小学生の部!C22)</f>
        <v/>
      </c>
      <c r="N13" s="103"/>
      <c r="O13" s="103"/>
      <c r="P13" s="22" t="str">
        <f>IF(小学生の部!B22="","","良好")</f>
        <v/>
      </c>
      <c r="Q13" s="24">
        <v>10</v>
      </c>
      <c r="R13" s="22"/>
      <c r="S13" s="100" t="str">
        <f>IF(小学生の部!H22="","",小学生の部!H22)</f>
        <v/>
      </c>
      <c r="T13" s="101"/>
      <c r="U13" s="101"/>
      <c r="V13" s="101"/>
      <c r="W13" s="102"/>
      <c r="X13" s="27" t="str">
        <f>IF(小学生の部!H22="","","男")</f>
        <v/>
      </c>
      <c r="Y13" s="25" t="str">
        <f>IF(小学生の部!H22="","",小学生の部!J22)</f>
        <v/>
      </c>
      <c r="Z13" s="22" t="str">
        <f>IF(小学生の部!H22="","","/")</f>
        <v/>
      </c>
      <c r="AA13" s="103" t="str">
        <f>IF(小学生の部!H22="","","小学生高学年男子")</f>
        <v/>
      </c>
      <c r="AB13" s="103"/>
      <c r="AC13" s="103" t="str">
        <f>IF(小学生の部!H22="","",小学生の部!I22)</f>
        <v/>
      </c>
      <c r="AD13" s="103"/>
      <c r="AE13" s="103"/>
      <c r="AF13" s="22" t="str">
        <f>IF(小学生の部!H22="","","良好")</f>
        <v/>
      </c>
      <c r="AG13" s="24">
        <v>10</v>
      </c>
      <c r="AH13" s="22"/>
      <c r="AI13" s="100" t="str">
        <f>IF(小学生の部!M22="","",小学生の部!M22)</f>
        <v/>
      </c>
      <c r="AJ13" s="101"/>
      <c r="AK13" s="101"/>
      <c r="AL13" s="101"/>
      <c r="AM13" s="102"/>
      <c r="AN13" s="27" t="str">
        <f>IF(小学生の部!M22="","","女")</f>
        <v/>
      </c>
      <c r="AO13" s="25" t="str">
        <f>IF(小学生の部!M22="","",小学生の部!O22)</f>
        <v/>
      </c>
      <c r="AP13" s="22" t="str">
        <f>IF(小学生の部!M22="","","/")</f>
        <v/>
      </c>
      <c r="AQ13" s="103" t="str">
        <f>IF(小学生の部!M22="","","小学生高学年女子")</f>
        <v/>
      </c>
      <c r="AR13" s="103"/>
      <c r="AS13" s="103" t="str">
        <f>IF(小学生の部!M22="","",小学生の部!N22)</f>
        <v/>
      </c>
      <c r="AT13" s="103"/>
      <c r="AU13" s="103"/>
      <c r="AV13" s="22" t="str">
        <f>IF(小学生の部!M22="","","良好")</f>
        <v/>
      </c>
    </row>
    <row r="14" spans="1:48" ht="18" customHeight="1" x14ac:dyDescent="0.2">
      <c r="A14" s="24">
        <v>11</v>
      </c>
      <c r="B14" s="22"/>
      <c r="C14" s="100" t="str">
        <f>IF(小学生の部!B23="","",小学生の部!B23)</f>
        <v/>
      </c>
      <c r="D14" s="101" t="str">
        <f>IF(小学生の部!E23="","",小学生の部!E23)</f>
        <v/>
      </c>
      <c r="E14" s="101" t="str">
        <f>IF(小学生の部!F23="","",小学生の部!F23)</f>
        <v/>
      </c>
      <c r="F14" s="101">
        <f>IF(小学生の部!G23="","",小学生の部!G23)</f>
        <v>11</v>
      </c>
      <c r="G14" s="102" t="str">
        <f>IF(小学生の部!H23="","",小学生の部!H23)</f>
        <v/>
      </c>
      <c r="H14" s="27" t="str">
        <f>IF(小学生の部!B23="","",小学生の部!D23)</f>
        <v/>
      </c>
      <c r="I14" s="25" t="str">
        <f>IF(小学生の部!B23="","",小学生の部!E23)</f>
        <v/>
      </c>
      <c r="J14" s="22" t="str">
        <f>IF(小学生の部!B23="","","/")</f>
        <v/>
      </c>
      <c r="K14" s="103" t="str">
        <f>IF(小学生の部!B23="","","小学生低学年男女")</f>
        <v/>
      </c>
      <c r="L14" s="103"/>
      <c r="M14" s="103" t="str">
        <f>IF(小学生の部!B23="","",小学生の部!C23)</f>
        <v/>
      </c>
      <c r="N14" s="103"/>
      <c r="O14" s="103"/>
      <c r="P14" s="22" t="str">
        <f>IF(小学生の部!B23="","","良好")</f>
        <v/>
      </c>
      <c r="Q14" s="24">
        <v>11</v>
      </c>
      <c r="R14" s="22"/>
      <c r="S14" s="100" t="str">
        <f>IF(小学生の部!H23="","",小学生の部!H23)</f>
        <v/>
      </c>
      <c r="T14" s="101"/>
      <c r="U14" s="101"/>
      <c r="V14" s="101"/>
      <c r="W14" s="102"/>
      <c r="X14" s="27" t="str">
        <f>IF(小学生の部!H23="","","男")</f>
        <v/>
      </c>
      <c r="Y14" s="25" t="str">
        <f>IF(小学生の部!H23="","",小学生の部!J23)</f>
        <v/>
      </c>
      <c r="Z14" s="22" t="str">
        <f>IF(小学生の部!H23="","","/")</f>
        <v/>
      </c>
      <c r="AA14" s="103" t="str">
        <f>IF(小学生の部!H23="","","小学生高学年男子")</f>
        <v/>
      </c>
      <c r="AB14" s="103"/>
      <c r="AC14" s="103" t="str">
        <f>IF(小学生の部!H23="","",小学生の部!I23)</f>
        <v/>
      </c>
      <c r="AD14" s="103"/>
      <c r="AE14" s="103"/>
      <c r="AF14" s="22" t="str">
        <f>IF(小学生の部!H23="","","良好")</f>
        <v/>
      </c>
      <c r="AG14" s="24">
        <v>11</v>
      </c>
      <c r="AH14" s="22"/>
      <c r="AI14" s="100" t="str">
        <f>IF(小学生の部!M23="","",小学生の部!M23)</f>
        <v/>
      </c>
      <c r="AJ14" s="101"/>
      <c r="AK14" s="101"/>
      <c r="AL14" s="101"/>
      <c r="AM14" s="102"/>
      <c r="AN14" s="27" t="str">
        <f>IF(小学生の部!M23="","","女")</f>
        <v/>
      </c>
      <c r="AO14" s="25" t="str">
        <f>IF(小学生の部!M23="","",小学生の部!O23)</f>
        <v/>
      </c>
      <c r="AP14" s="22" t="str">
        <f>IF(小学生の部!M23="","","/")</f>
        <v/>
      </c>
      <c r="AQ14" s="103" t="str">
        <f>IF(小学生の部!M23="","","小学生高学年女子")</f>
        <v/>
      </c>
      <c r="AR14" s="103"/>
      <c r="AS14" s="103" t="str">
        <f>IF(小学生の部!M23="","",小学生の部!N23)</f>
        <v/>
      </c>
      <c r="AT14" s="103"/>
      <c r="AU14" s="103"/>
      <c r="AV14" s="22" t="str">
        <f>IF(小学生の部!M23="","","良好")</f>
        <v/>
      </c>
    </row>
    <row r="15" spans="1:48" ht="18" customHeight="1" x14ac:dyDescent="0.2">
      <c r="A15" s="24">
        <v>12</v>
      </c>
      <c r="B15" s="22"/>
      <c r="C15" s="100" t="str">
        <f>IF(小学生の部!B24="","",小学生の部!B24)</f>
        <v/>
      </c>
      <c r="D15" s="101" t="str">
        <f>IF(小学生の部!E24="","",小学生の部!E24)</f>
        <v/>
      </c>
      <c r="E15" s="101" t="str">
        <f>IF(小学生の部!F24="","",小学生の部!F24)</f>
        <v/>
      </c>
      <c r="F15" s="101">
        <f>IF(小学生の部!G24="","",小学生の部!G24)</f>
        <v>12</v>
      </c>
      <c r="G15" s="102" t="str">
        <f>IF(小学生の部!H24="","",小学生の部!H24)</f>
        <v/>
      </c>
      <c r="H15" s="27" t="str">
        <f>IF(小学生の部!B24="","",小学生の部!D24)</f>
        <v/>
      </c>
      <c r="I15" s="25" t="str">
        <f>IF(小学生の部!B24="","",小学生の部!E24)</f>
        <v/>
      </c>
      <c r="J15" s="22" t="str">
        <f>IF(小学生の部!B24="","","/")</f>
        <v/>
      </c>
      <c r="K15" s="103" t="str">
        <f>IF(小学生の部!B24="","","小学生低学年男女")</f>
        <v/>
      </c>
      <c r="L15" s="103"/>
      <c r="M15" s="103" t="str">
        <f>IF(小学生の部!B24="","",小学生の部!C24)</f>
        <v/>
      </c>
      <c r="N15" s="103"/>
      <c r="O15" s="103"/>
      <c r="P15" s="22" t="str">
        <f>IF(小学生の部!B24="","","良好")</f>
        <v/>
      </c>
      <c r="Q15" s="24">
        <v>12</v>
      </c>
      <c r="R15" s="22"/>
      <c r="S15" s="100" t="str">
        <f>IF(小学生の部!H24="","",小学生の部!H24)</f>
        <v/>
      </c>
      <c r="T15" s="101"/>
      <c r="U15" s="101"/>
      <c r="V15" s="101"/>
      <c r="W15" s="102"/>
      <c r="X15" s="27" t="str">
        <f>IF(小学生の部!H24="","","男")</f>
        <v/>
      </c>
      <c r="Y15" s="25" t="str">
        <f>IF(小学生の部!H24="","",小学生の部!J24)</f>
        <v/>
      </c>
      <c r="Z15" s="22" t="str">
        <f>IF(小学生の部!H24="","","/")</f>
        <v/>
      </c>
      <c r="AA15" s="103" t="str">
        <f>IF(小学生の部!H24="","","小学生高学年男子")</f>
        <v/>
      </c>
      <c r="AB15" s="103"/>
      <c r="AC15" s="103" t="str">
        <f>IF(小学生の部!H24="","",小学生の部!I24)</f>
        <v/>
      </c>
      <c r="AD15" s="103"/>
      <c r="AE15" s="103"/>
      <c r="AF15" s="22" t="str">
        <f>IF(小学生の部!H24="","","良好")</f>
        <v/>
      </c>
      <c r="AG15" s="24">
        <v>12</v>
      </c>
      <c r="AH15" s="22"/>
      <c r="AI15" s="100" t="str">
        <f>IF(小学生の部!M24="","",小学生の部!M24)</f>
        <v/>
      </c>
      <c r="AJ15" s="101"/>
      <c r="AK15" s="101"/>
      <c r="AL15" s="101"/>
      <c r="AM15" s="102"/>
      <c r="AN15" s="27" t="str">
        <f>IF(小学生の部!M24="","","女")</f>
        <v/>
      </c>
      <c r="AO15" s="25" t="str">
        <f>IF(小学生の部!M24="","",小学生の部!O24)</f>
        <v/>
      </c>
      <c r="AP15" s="22" t="str">
        <f>IF(小学生の部!M24="","","/")</f>
        <v/>
      </c>
      <c r="AQ15" s="103" t="str">
        <f>IF(小学生の部!M24="","","小学生高学年女子")</f>
        <v/>
      </c>
      <c r="AR15" s="103"/>
      <c r="AS15" s="103" t="str">
        <f>IF(小学生の部!M24="","",小学生の部!N24)</f>
        <v/>
      </c>
      <c r="AT15" s="103"/>
      <c r="AU15" s="103"/>
      <c r="AV15" s="22" t="str">
        <f>IF(小学生の部!M24="","","良好")</f>
        <v/>
      </c>
    </row>
    <row r="16" spans="1:48" ht="18" customHeight="1" x14ac:dyDescent="0.2">
      <c r="A16" s="24">
        <v>13</v>
      </c>
      <c r="B16" s="22"/>
      <c r="C16" s="100" t="str">
        <f>IF(小学生の部!B25="","",小学生の部!B25)</f>
        <v/>
      </c>
      <c r="D16" s="101" t="str">
        <f>IF(小学生の部!E25="","",小学生の部!E25)</f>
        <v/>
      </c>
      <c r="E16" s="101" t="str">
        <f>IF(小学生の部!F25="","",小学生の部!F25)</f>
        <v/>
      </c>
      <c r="F16" s="101">
        <f>IF(小学生の部!G25="","",小学生の部!G25)</f>
        <v>13</v>
      </c>
      <c r="G16" s="102" t="str">
        <f>IF(小学生の部!H25="","",小学生の部!H25)</f>
        <v/>
      </c>
      <c r="H16" s="27" t="str">
        <f>IF(小学生の部!B25="","",小学生の部!D25)</f>
        <v/>
      </c>
      <c r="I16" s="25" t="str">
        <f>IF(小学生の部!B25="","",小学生の部!E25)</f>
        <v/>
      </c>
      <c r="J16" s="22" t="str">
        <f>IF(小学生の部!B25="","","/")</f>
        <v/>
      </c>
      <c r="K16" s="103" t="str">
        <f>IF(小学生の部!B25="","","小学生低学年男女")</f>
        <v/>
      </c>
      <c r="L16" s="103"/>
      <c r="M16" s="103" t="str">
        <f>IF(小学生の部!B25="","",小学生の部!C25)</f>
        <v/>
      </c>
      <c r="N16" s="103"/>
      <c r="O16" s="103"/>
      <c r="P16" s="22" t="str">
        <f>IF(小学生の部!B25="","","良好")</f>
        <v/>
      </c>
      <c r="Q16" s="24">
        <v>13</v>
      </c>
      <c r="R16" s="22"/>
      <c r="S16" s="100" t="str">
        <f>IF(小学生の部!H25="","",小学生の部!H25)</f>
        <v/>
      </c>
      <c r="T16" s="101"/>
      <c r="U16" s="101"/>
      <c r="V16" s="101"/>
      <c r="W16" s="102"/>
      <c r="X16" s="27" t="str">
        <f>IF(小学生の部!H25="","","男")</f>
        <v/>
      </c>
      <c r="Y16" s="25" t="str">
        <f>IF(小学生の部!H25="","",小学生の部!J25)</f>
        <v/>
      </c>
      <c r="Z16" s="22" t="str">
        <f>IF(小学生の部!H25="","","/")</f>
        <v/>
      </c>
      <c r="AA16" s="103" t="str">
        <f>IF(小学生の部!H25="","","小学生高学年男子")</f>
        <v/>
      </c>
      <c r="AB16" s="103"/>
      <c r="AC16" s="103" t="str">
        <f>IF(小学生の部!H25="","",小学生の部!I25)</f>
        <v/>
      </c>
      <c r="AD16" s="103"/>
      <c r="AE16" s="103"/>
      <c r="AF16" s="22" t="str">
        <f>IF(小学生の部!H25="","","良好")</f>
        <v/>
      </c>
      <c r="AG16" s="24">
        <v>13</v>
      </c>
      <c r="AH16" s="22"/>
      <c r="AI16" s="100" t="str">
        <f>IF(小学生の部!M25="","",小学生の部!M25)</f>
        <v/>
      </c>
      <c r="AJ16" s="101"/>
      <c r="AK16" s="101"/>
      <c r="AL16" s="101"/>
      <c r="AM16" s="102"/>
      <c r="AN16" s="27" t="str">
        <f>IF(小学生の部!M25="","","女")</f>
        <v/>
      </c>
      <c r="AO16" s="25" t="str">
        <f>IF(小学生の部!M25="","",小学生の部!O25)</f>
        <v/>
      </c>
      <c r="AP16" s="22" t="str">
        <f>IF(小学生の部!M25="","","/")</f>
        <v/>
      </c>
      <c r="AQ16" s="103" t="str">
        <f>IF(小学生の部!M25="","","小学生高学年女子")</f>
        <v/>
      </c>
      <c r="AR16" s="103"/>
      <c r="AS16" s="103" t="str">
        <f>IF(小学生の部!M25="","",小学生の部!N25)</f>
        <v/>
      </c>
      <c r="AT16" s="103"/>
      <c r="AU16" s="103"/>
      <c r="AV16" s="22" t="str">
        <f>IF(小学生の部!M25="","","良好")</f>
        <v/>
      </c>
    </row>
    <row r="17" spans="1:48" ht="18" customHeight="1" x14ac:dyDescent="0.2">
      <c r="A17" s="24">
        <v>14</v>
      </c>
      <c r="B17" s="22"/>
      <c r="C17" s="100" t="str">
        <f>IF(小学生の部!B26="","",小学生の部!B26)</f>
        <v/>
      </c>
      <c r="D17" s="101" t="str">
        <f>IF(小学生の部!E26="","",小学生の部!E26)</f>
        <v/>
      </c>
      <c r="E17" s="101" t="str">
        <f>IF(小学生の部!F26="","",小学生の部!F26)</f>
        <v/>
      </c>
      <c r="F17" s="101">
        <f>IF(小学生の部!G26="","",小学生の部!G26)</f>
        <v>14</v>
      </c>
      <c r="G17" s="102" t="str">
        <f>IF(小学生の部!H26="","",小学生の部!H26)</f>
        <v/>
      </c>
      <c r="H17" s="27" t="str">
        <f>IF(小学生の部!B26="","",小学生の部!D26)</f>
        <v/>
      </c>
      <c r="I17" s="25" t="str">
        <f>IF(小学生の部!B26="","",小学生の部!E26)</f>
        <v/>
      </c>
      <c r="J17" s="22" t="str">
        <f>IF(小学生の部!B26="","","/")</f>
        <v/>
      </c>
      <c r="K17" s="103" t="str">
        <f>IF(小学生の部!B26="","","小学生低学年男女")</f>
        <v/>
      </c>
      <c r="L17" s="103"/>
      <c r="M17" s="103" t="str">
        <f>IF(小学生の部!B26="","",小学生の部!C26)</f>
        <v/>
      </c>
      <c r="N17" s="103"/>
      <c r="O17" s="103"/>
      <c r="P17" s="22" t="str">
        <f>IF(小学生の部!B26="","","良好")</f>
        <v/>
      </c>
      <c r="Q17" s="24">
        <v>14</v>
      </c>
      <c r="R17" s="22"/>
      <c r="S17" s="100" t="str">
        <f>IF(小学生の部!H26="","",小学生の部!H26)</f>
        <v/>
      </c>
      <c r="T17" s="101"/>
      <c r="U17" s="101"/>
      <c r="V17" s="101"/>
      <c r="W17" s="102"/>
      <c r="X17" s="27" t="str">
        <f>IF(小学生の部!H26="","","男")</f>
        <v/>
      </c>
      <c r="Y17" s="25" t="str">
        <f>IF(小学生の部!H26="","",小学生の部!J26)</f>
        <v/>
      </c>
      <c r="Z17" s="22" t="str">
        <f>IF(小学生の部!H26="","","/")</f>
        <v/>
      </c>
      <c r="AA17" s="103" t="str">
        <f>IF(小学生の部!H26="","","小学生高学年男子")</f>
        <v/>
      </c>
      <c r="AB17" s="103"/>
      <c r="AC17" s="103" t="str">
        <f>IF(小学生の部!H26="","",小学生の部!I26)</f>
        <v/>
      </c>
      <c r="AD17" s="103"/>
      <c r="AE17" s="103"/>
      <c r="AF17" s="22" t="str">
        <f>IF(小学生の部!H26="","","良好")</f>
        <v/>
      </c>
      <c r="AG17" s="24">
        <v>14</v>
      </c>
      <c r="AH17" s="22"/>
      <c r="AI17" s="100" t="str">
        <f>IF(小学生の部!M26="","",小学生の部!M26)</f>
        <v/>
      </c>
      <c r="AJ17" s="101"/>
      <c r="AK17" s="101"/>
      <c r="AL17" s="101"/>
      <c r="AM17" s="102"/>
      <c r="AN17" s="27" t="str">
        <f>IF(小学生の部!M26="","","女")</f>
        <v/>
      </c>
      <c r="AO17" s="25" t="str">
        <f>IF(小学生の部!M26="","",小学生の部!O26)</f>
        <v/>
      </c>
      <c r="AP17" s="22" t="str">
        <f>IF(小学生の部!M26="","","/")</f>
        <v/>
      </c>
      <c r="AQ17" s="103" t="str">
        <f>IF(小学生の部!M26="","","小学生高学年女子")</f>
        <v/>
      </c>
      <c r="AR17" s="103"/>
      <c r="AS17" s="103" t="str">
        <f>IF(小学生の部!M26="","",小学生の部!N26)</f>
        <v/>
      </c>
      <c r="AT17" s="103"/>
      <c r="AU17" s="103"/>
      <c r="AV17" s="22" t="str">
        <f>IF(小学生の部!M26="","","良好")</f>
        <v/>
      </c>
    </row>
    <row r="18" spans="1:48" ht="18" customHeight="1" x14ac:dyDescent="0.2">
      <c r="A18" s="24">
        <v>15</v>
      </c>
      <c r="B18" s="22"/>
      <c r="C18" s="100" t="str">
        <f>IF(小学生の部!B27="","",小学生の部!B27)</f>
        <v/>
      </c>
      <c r="D18" s="101" t="str">
        <f>IF(小学生の部!E27="","",小学生の部!E27)</f>
        <v/>
      </c>
      <c r="E18" s="101" t="str">
        <f>IF(小学生の部!F27="","",小学生の部!F27)</f>
        <v/>
      </c>
      <c r="F18" s="101">
        <f>IF(小学生の部!G27="","",小学生の部!G27)</f>
        <v>15</v>
      </c>
      <c r="G18" s="102" t="str">
        <f>IF(小学生の部!H27="","",小学生の部!H27)</f>
        <v/>
      </c>
      <c r="H18" s="27" t="str">
        <f>IF(小学生の部!B27="","",小学生の部!D27)</f>
        <v/>
      </c>
      <c r="I18" s="25" t="str">
        <f>IF(小学生の部!B27="","",小学生の部!E27)</f>
        <v/>
      </c>
      <c r="J18" s="22" t="str">
        <f>IF(小学生の部!B27="","","/")</f>
        <v/>
      </c>
      <c r="K18" s="103" t="str">
        <f>IF(小学生の部!B27="","","小学生低学年男女")</f>
        <v/>
      </c>
      <c r="L18" s="103"/>
      <c r="M18" s="103" t="str">
        <f>IF(小学生の部!B27="","",小学生の部!C27)</f>
        <v/>
      </c>
      <c r="N18" s="103"/>
      <c r="O18" s="103"/>
      <c r="P18" s="22" t="str">
        <f>IF(小学生の部!B27="","","良好")</f>
        <v/>
      </c>
      <c r="Q18" s="24">
        <v>15</v>
      </c>
      <c r="R18" s="22"/>
      <c r="S18" s="100" t="str">
        <f>IF(小学生の部!H27="","",小学生の部!H27)</f>
        <v/>
      </c>
      <c r="T18" s="101"/>
      <c r="U18" s="101"/>
      <c r="V18" s="101"/>
      <c r="W18" s="102"/>
      <c r="X18" s="27" t="str">
        <f>IF(小学生の部!H27="","","男")</f>
        <v/>
      </c>
      <c r="Y18" s="25" t="str">
        <f>IF(小学生の部!H27="","",小学生の部!J27)</f>
        <v/>
      </c>
      <c r="Z18" s="22" t="str">
        <f>IF(小学生の部!H27="","","/")</f>
        <v/>
      </c>
      <c r="AA18" s="103" t="str">
        <f>IF(小学生の部!H27="","","小学生高学年男子")</f>
        <v/>
      </c>
      <c r="AB18" s="103"/>
      <c r="AC18" s="103" t="str">
        <f>IF(小学生の部!H27="","",小学生の部!I27)</f>
        <v/>
      </c>
      <c r="AD18" s="103"/>
      <c r="AE18" s="103"/>
      <c r="AF18" s="22" t="str">
        <f>IF(小学生の部!H27="","","良好")</f>
        <v/>
      </c>
      <c r="AG18" s="24">
        <v>15</v>
      </c>
      <c r="AH18" s="22"/>
      <c r="AI18" s="100" t="str">
        <f>IF(小学生の部!M27="","",小学生の部!M27)</f>
        <v/>
      </c>
      <c r="AJ18" s="101"/>
      <c r="AK18" s="101"/>
      <c r="AL18" s="101"/>
      <c r="AM18" s="102"/>
      <c r="AN18" s="27" t="str">
        <f>IF(小学生の部!M27="","","女")</f>
        <v/>
      </c>
      <c r="AO18" s="25" t="str">
        <f>IF(小学生の部!M27="","",小学生の部!O27)</f>
        <v/>
      </c>
      <c r="AP18" s="22" t="str">
        <f>IF(小学生の部!M27="","","/")</f>
        <v/>
      </c>
      <c r="AQ18" s="103" t="str">
        <f>IF(小学生の部!M27="","","小学生高学年女子")</f>
        <v/>
      </c>
      <c r="AR18" s="103"/>
      <c r="AS18" s="103" t="str">
        <f>IF(小学生の部!M27="","",小学生の部!N27)</f>
        <v/>
      </c>
      <c r="AT18" s="103"/>
      <c r="AU18" s="103"/>
      <c r="AV18" s="22" t="str">
        <f>IF(小学生の部!M27="","","良好")</f>
        <v/>
      </c>
    </row>
    <row r="19" spans="1:48" ht="18" customHeight="1" x14ac:dyDescent="0.2">
      <c r="A19" s="24">
        <v>16</v>
      </c>
      <c r="B19" s="22"/>
      <c r="C19" s="100" t="str">
        <f>IF(小学生の部!B28="","",小学生の部!B28)</f>
        <v/>
      </c>
      <c r="D19" s="101" t="str">
        <f>IF(小学生の部!E28="","",小学生の部!E28)</f>
        <v/>
      </c>
      <c r="E19" s="101" t="str">
        <f>IF(小学生の部!F28="","",小学生の部!F28)</f>
        <v/>
      </c>
      <c r="F19" s="101">
        <f>IF(小学生の部!G28="","",小学生の部!G28)</f>
        <v>16</v>
      </c>
      <c r="G19" s="102" t="str">
        <f>IF(小学生の部!H28="","",小学生の部!H28)</f>
        <v/>
      </c>
      <c r="H19" s="27" t="str">
        <f>IF(小学生の部!B28="","",小学生の部!D28)</f>
        <v/>
      </c>
      <c r="I19" s="25" t="str">
        <f>IF(小学生の部!B28="","",小学生の部!E28)</f>
        <v/>
      </c>
      <c r="J19" s="22" t="str">
        <f>IF(小学生の部!B28="","","/")</f>
        <v/>
      </c>
      <c r="K19" s="103" t="str">
        <f>IF(小学生の部!B28="","","小学生低学年男女")</f>
        <v/>
      </c>
      <c r="L19" s="103"/>
      <c r="M19" s="103" t="str">
        <f>IF(小学生の部!B28="","",小学生の部!C28)</f>
        <v/>
      </c>
      <c r="N19" s="103"/>
      <c r="O19" s="103"/>
      <c r="P19" s="22" t="str">
        <f>IF(小学生の部!B28="","","良好")</f>
        <v/>
      </c>
      <c r="Q19" s="24">
        <v>16</v>
      </c>
      <c r="R19" s="22"/>
      <c r="S19" s="100" t="str">
        <f>IF(小学生の部!H28="","",小学生の部!H28)</f>
        <v/>
      </c>
      <c r="T19" s="101"/>
      <c r="U19" s="101"/>
      <c r="V19" s="101"/>
      <c r="W19" s="102"/>
      <c r="X19" s="27" t="str">
        <f>IF(小学生の部!H28="","","男")</f>
        <v/>
      </c>
      <c r="Y19" s="25" t="str">
        <f>IF(小学生の部!H28="","",小学生の部!J28)</f>
        <v/>
      </c>
      <c r="Z19" s="22" t="str">
        <f>IF(小学生の部!H28="","","/")</f>
        <v/>
      </c>
      <c r="AA19" s="103" t="str">
        <f>IF(小学生の部!H28="","","小学生高学年男子")</f>
        <v/>
      </c>
      <c r="AB19" s="103"/>
      <c r="AC19" s="103" t="str">
        <f>IF(小学生の部!H28="","",小学生の部!I28)</f>
        <v/>
      </c>
      <c r="AD19" s="103"/>
      <c r="AE19" s="103"/>
      <c r="AF19" s="22" t="str">
        <f>IF(小学生の部!H28="","","良好")</f>
        <v/>
      </c>
      <c r="AG19" s="24">
        <v>16</v>
      </c>
      <c r="AH19" s="22"/>
      <c r="AI19" s="100" t="str">
        <f>IF(小学生の部!M28="","",小学生の部!M28)</f>
        <v/>
      </c>
      <c r="AJ19" s="101"/>
      <c r="AK19" s="101"/>
      <c r="AL19" s="101"/>
      <c r="AM19" s="102"/>
      <c r="AN19" s="27" t="str">
        <f>IF(小学生の部!M28="","","女")</f>
        <v/>
      </c>
      <c r="AO19" s="25" t="str">
        <f>IF(小学生の部!M28="","",小学生の部!O28)</f>
        <v/>
      </c>
      <c r="AP19" s="22" t="str">
        <f>IF(小学生の部!M28="","","/")</f>
        <v/>
      </c>
      <c r="AQ19" s="103" t="str">
        <f>IF(小学生の部!M28="","","小学生高学年女子")</f>
        <v/>
      </c>
      <c r="AR19" s="103"/>
      <c r="AS19" s="103" t="str">
        <f>IF(小学生の部!M28="","",小学生の部!N28)</f>
        <v/>
      </c>
      <c r="AT19" s="103"/>
      <c r="AU19" s="103"/>
      <c r="AV19" s="22" t="str">
        <f>IF(小学生の部!M28="","","良好")</f>
        <v/>
      </c>
    </row>
    <row r="20" spans="1:48" ht="18" customHeight="1" x14ac:dyDescent="0.2">
      <c r="A20" s="24">
        <v>17</v>
      </c>
      <c r="B20" s="22"/>
      <c r="C20" s="100" t="str">
        <f>IF(小学生の部!B29="","",小学生の部!B29)</f>
        <v/>
      </c>
      <c r="D20" s="101" t="str">
        <f>IF(小学生の部!E29="","",小学生の部!E29)</f>
        <v/>
      </c>
      <c r="E20" s="101" t="str">
        <f>IF(小学生の部!F29="","",小学生の部!F29)</f>
        <v/>
      </c>
      <c r="F20" s="101">
        <f>IF(小学生の部!G29="","",小学生の部!G29)</f>
        <v>17</v>
      </c>
      <c r="G20" s="102" t="str">
        <f>IF(小学生の部!H29="","",小学生の部!H29)</f>
        <v/>
      </c>
      <c r="H20" s="27" t="str">
        <f>IF(小学生の部!B29="","",小学生の部!D29)</f>
        <v/>
      </c>
      <c r="I20" s="25" t="str">
        <f>IF(小学生の部!B29="","",小学生の部!E29)</f>
        <v/>
      </c>
      <c r="J20" s="22" t="str">
        <f>IF(小学生の部!B29="","","/")</f>
        <v/>
      </c>
      <c r="K20" s="103" t="str">
        <f>IF(小学生の部!B29="","","小学生低学年男女")</f>
        <v/>
      </c>
      <c r="L20" s="103"/>
      <c r="M20" s="103" t="str">
        <f>IF(小学生の部!B29="","",小学生の部!C29)</f>
        <v/>
      </c>
      <c r="N20" s="103"/>
      <c r="O20" s="103"/>
      <c r="P20" s="22" t="str">
        <f>IF(小学生の部!B29="","","良好")</f>
        <v/>
      </c>
      <c r="Q20" s="24">
        <v>17</v>
      </c>
      <c r="R20" s="22"/>
      <c r="S20" s="100" t="str">
        <f>IF(小学生の部!H29="","",小学生の部!H29)</f>
        <v/>
      </c>
      <c r="T20" s="101"/>
      <c r="U20" s="101"/>
      <c r="V20" s="101"/>
      <c r="W20" s="102"/>
      <c r="X20" s="27" t="str">
        <f>IF(小学生の部!H29="","","男")</f>
        <v/>
      </c>
      <c r="Y20" s="25" t="str">
        <f>IF(小学生の部!H29="","",小学生の部!J29)</f>
        <v/>
      </c>
      <c r="Z20" s="22" t="str">
        <f>IF(小学生の部!H29="","","/")</f>
        <v/>
      </c>
      <c r="AA20" s="103" t="str">
        <f>IF(小学生の部!H29="","","小学生高学年男子")</f>
        <v/>
      </c>
      <c r="AB20" s="103"/>
      <c r="AC20" s="103" t="str">
        <f>IF(小学生の部!H29="","",小学生の部!I29)</f>
        <v/>
      </c>
      <c r="AD20" s="103"/>
      <c r="AE20" s="103"/>
      <c r="AF20" s="22" t="str">
        <f>IF(小学生の部!H29="","","良好")</f>
        <v/>
      </c>
      <c r="AG20" s="24">
        <v>17</v>
      </c>
      <c r="AH20" s="22"/>
      <c r="AI20" s="100" t="str">
        <f>IF(小学生の部!M29="","",小学生の部!M29)</f>
        <v/>
      </c>
      <c r="AJ20" s="101"/>
      <c r="AK20" s="101"/>
      <c r="AL20" s="101"/>
      <c r="AM20" s="102"/>
      <c r="AN20" s="27" t="str">
        <f>IF(小学生の部!M29="","","女")</f>
        <v/>
      </c>
      <c r="AO20" s="25" t="str">
        <f>IF(小学生の部!M29="","",小学生の部!O29)</f>
        <v/>
      </c>
      <c r="AP20" s="22" t="str">
        <f>IF(小学生の部!M29="","","/")</f>
        <v/>
      </c>
      <c r="AQ20" s="103" t="str">
        <f>IF(小学生の部!M29="","","小学生高学年女子")</f>
        <v/>
      </c>
      <c r="AR20" s="103"/>
      <c r="AS20" s="103" t="str">
        <f>IF(小学生の部!M29="","",小学生の部!N29)</f>
        <v/>
      </c>
      <c r="AT20" s="103"/>
      <c r="AU20" s="103"/>
      <c r="AV20" s="22" t="str">
        <f>IF(小学生の部!M29="","","良好")</f>
        <v/>
      </c>
    </row>
    <row r="21" spans="1:48" ht="18" customHeight="1" x14ac:dyDescent="0.2">
      <c r="A21" s="24">
        <v>18</v>
      </c>
      <c r="B21" s="22"/>
      <c r="C21" s="100" t="str">
        <f>IF(小学生の部!B30="","",小学生の部!B30)</f>
        <v/>
      </c>
      <c r="D21" s="101" t="str">
        <f>IF(小学生の部!E30="","",小学生の部!E30)</f>
        <v/>
      </c>
      <c r="E21" s="101" t="str">
        <f>IF(小学生の部!F30="","",小学生の部!F30)</f>
        <v/>
      </c>
      <c r="F21" s="101">
        <f>IF(小学生の部!G30="","",小学生の部!G30)</f>
        <v>18</v>
      </c>
      <c r="G21" s="102" t="str">
        <f>IF(小学生の部!H30="","",小学生の部!H30)</f>
        <v/>
      </c>
      <c r="H21" s="27" t="str">
        <f>IF(小学生の部!B30="","",小学生の部!D30)</f>
        <v/>
      </c>
      <c r="I21" s="25" t="str">
        <f>IF(小学生の部!B30="","",小学生の部!E30)</f>
        <v/>
      </c>
      <c r="J21" s="22" t="str">
        <f>IF(小学生の部!B30="","","/")</f>
        <v/>
      </c>
      <c r="K21" s="103" t="str">
        <f>IF(小学生の部!B30="","","小学生低学年男女")</f>
        <v/>
      </c>
      <c r="L21" s="103"/>
      <c r="M21" s="103" t="str">
        <f>IF(小学生の部!B30="","",小学生の部!C30)</f>
        <v/>
      </c>
      <c r="N21" s="103"/>
      <c r="O21" s="103"/>
      <c r="P21" s="22" t="str">
        <f>IF(小学生の部!B30="","","良好")</f>
        <v/>
      </c>
      <c r="Q21" s="24">
        <v>18</v>
      </c>
      <c r="R21" s="22"/>
      <c r="S21" s="100" t="str">
        <f>IF(小学生の部!H30="","",小学生の部!H30)</f>
        <v/>
      </c>
      <c r="T21" s="101"/>
      <c r="U21" s="101"/>
      <c r="V21" s="101"/>
      <c r="W21" s="102"/>
      <c r="X21" s="27" t="str">
        <f>IF(小学生の部!H30="","","男")</f>
        <v/>
      </c>
      <c r="Y21" s="25" t="str">
        <f>IF(小学生の部!H30="","",小学生の部!J30)</f>
        <v/>
      </c>
      <c r="Z21" s="22" t="str">
        <f>IF(小学生の部!H30="","","/")</f>
        <v/>
      </c>
      <c r="AA21" s="103" t="str">
        <f>IF(小学生の部!H30="","","小学生高学年男子")</f>
        <v/>
      </c>
      <c r="AB21" s="103"/>
      <c r="AC21" s="103" t="str">
        <f>IF(小学生の部!H30="","",小学生の部!I30)</f>
        <v/>
      </c>
      <c r="AD21" s="103"/>
      <c r="AE21" s="103"/>
      <c r="AF21" s="22" t="str">
        <f>IF(小学生の部!H30="","","良好")</f>
        <v/>
      </c>
      <c r="AG21" s="24">
        <v>18</v>
      </c>
      <c r="AH21" s="22"/>
      <c r="AI21" s="100" t="str">
        <f>IF(小学生の部!M30="","",小学生の部!M30)</f>
        <v/>
      </c>
      <c r="AJ21" s="101"/>
      <c r="AK21" s="101"/>
      <c r="AL21" s="101"/>
      <c r="AM21" s="102"/>
      <c r="AN21" s="27" t="str">
        <f>IF(小学生の部!M30="","","女")</f>
        <v/>
      </c>
      <c r="AO21" s="25" t="str">
        <f>IF(小学生の部!M30="","",小学生の部!O30)</f>
        <v/>
      </c>
      <c r="AP21" s="22" t="str">
        <f>IF(小学生の部!M30="","","/")</f>
        <v/>
      </c>
      <c r="AQ21" s="103" t="str">
        <f>IF(小学生の部!M30="","","小学生高学年女子")</f>
        <v/>
      </c>
      <c r="AR21" s="103"/>
      <c r="AS21" s="103" t="str">
        <f>IF(小学生の部!M30="","",小学生の部!N30)</f>
        <v/>
      </c>
      <c r="AT21" s="103"/>
      <c r="AU21" s="103"/>
      <c r="AV21" s="22" t="str">
        <f>IF(小学生の部!M30="","","良好")</f>
        <v/>
      </c>
    </row>
    <row r="22" spans="1:48" ht="18" customHeight="1" x14ac:dyDescent="0.2">
      <c r="A22" s="24">
        <v>19</v>
      </c>
      <c r="B22" s="22"/>
      <c r="C22" s="100" t="str">
        <f>IF(小学生の部!B31="","",小学生の部!B31)</f>
        <v/>
      </c>
      <c r="D22" s="101" t="str">
        <f>IF(小学生の部!E31="","",小学生の部!E31)</f>
        <v/>
      </c>
      <c r="E22" s="101" t="str">
        <f>IF(小学生の部!F31="","",小学生の部!F31)</f>
        <v/>
      </c>
      <c r="F22" s="101">
        <f>IF(小学生の部!G31="","",小学生の部!G31)</f>
        <v>19</v>
      </c>
      <c r="G22" s="102" t="str">
        <f>IF(小学生の部!H31="","",小学生の部!H31)</f>
        <v/>
      </c>
      <c r="H22" s="27" t="str">
        <f>IF(小学生の部!B31="","",小学生の部!D31)</f>
        <v/>
      </c>
      <c r="I22" s="25" t="str">
        <f>IF(小学生の部!B31="","",小学生の部!E31)</f>
        <v/>
      </c>
      <c r="J22" s="22" t="str">
        <f>IF(小学生の部!B31="","","/")</f>
        <v/>
      </c>
      <c r="K22" s="103" t="str">
        <f>IF(小学生の部!B31="","","小学生低学年男女")</f>
        <v/>
      </c>
      <c r="L22" s="103"/>
      <c r="M22" s="103" t="str">
        <f>IF(小学生の部!B31="","",小学生の部!C31)</f>
        <v/>
      </c>
      <c r="N22" s="103"/>
      <c r="O22" s="103"/>
      <c r="P22" s="22" t="str">
        <f>IF(小学生の部!B31="","","良好")</f>
        <v/>
      </c>
      <c r="Q22" s="24">
        <v>19</v>
      </c>
      <c r="R22" s="22"/>
      <c r="S22" s="100" t="str">
        <f>IF(小学生の部!H31="","",小学生の部!H31)</f>
        <v/>
      </c>
      <c r="T22" s="101"/>
      <c r="U22" s="101"/>
      <c r="V22" s="101"/>
      <c r="W22" s="102"/>
      <c r="X22" s="27" t="str">
        <f>IF(小学生の部!H31="","","男")</f>
        <v/>
      </c>
      <c r="Y22" s="25" t="str">
        <f>IF(小学生の部!H31="","",小学生の部!J31)</f>
        <v/>
      </c>
      <c r="Z22" s="22" t="str">
        <f>IF(小学生の部!H31="","","/")</f>
        <v/>
      </c>
      <c r="AA22" s="103" t="str">
        <f>IF(小学生の部!H31="","","小学生高学年男子")</f>
        <v/>
      </c>
      <c r="AB22" s="103"/>
      <c r="AC22" s="103" t="str">
        <f>IF(小学生の部!H31="","",小学生の部!I31)</f>
        <v/>
      </c>
      <c r="AD22" s="103"/>
      <c r="AE22" s="103"/>
      <c r="AF22" s="22" t="str">
        <f>IF(小学生の部!H31="","","良好")</f>
        <v/>
      </c>
      <c r="AG22" s="24">
        <v>19</v>
      </c>
      <c r="AH22" s="22"/>
      <c r="AI22" s="100" t="str">
        <f>IF(小学生の部!M31="","",小学生の部!M31)</f>
        <v/>
      </c>
      <c r="AJ22" s="101"/>
      <c r="AK22" s="101"/>
      <c r="AL22" s="101"/>
      <c r="AM22" s="102"/>
      <c r="AN22" s="27" t="str">
        <f>IF(小学生の部!M31="","","女")</f>
        <v/>
      </c>
      <c r="AO22" s="25" t="str">
        <f>IF(小学生の部!M31="","",小学生の部!O31)</f>
        <v/>
      </c>
      <c r="AP22" s="22" t="str">
        <f>IF(小学生の部!M31="","","/")</f>
        <v/>
      </c>
      <c r="AQ22" s="103" t="str">
        <f>IF(小学生の部!M31="","","小学生高学年女子")</f>
        <v/>
      </c>
      <c r="AR22" s="103"/>
      <c r="AS22" s="103" t="str">
        <f>IF(小学生の部!M31="","",小学生の部!N31)</f>
        <v/>
      </c>
      <c r="AT22" s="103"/>
      <c r="AU22" s="103"/>
      <c r="AV22" s="22" t="str">
        <f>IF(小学生の部!M31="","","良好")</f>
        <v/>
      </c>
    </row>
    <row r="23" spans="1:48" ht="18" customHeight="1" x14ac:dyDescent="0.2">
      <c r="A23" s="24">
        <v>20</v>
      </c>
      <c r="B23" s="22"/>
      <c r="C23" s="100" t="str">
        <f>IF(小学生の部!B32="","",小学生の部!B32)</f>
        <v/>
      </c>
      <c r="D23" s="101" t="str">
        <f>IF(小学生の部!E32="","",小学生の部!E32)</f>
        <v/>
      </c>
      <c r="E23" s="101" t="str">
        <f>IF(小学生の部!F32="","",小学生の部!F32)</f>
        <v/>
      </c>
      <c r="F23" s="101">
        <f>IF(小学生の部!G32="","",小学生の部!G32)</f>
        <v>20</v>
      </c>
      <c r="G23" s="102" t="str">
        <f>IF(小学生の部!H32="","",小学生の部!H32)</f>
        <v/>
      </c>
      <c r="H23" s="27" t="str">
        <f>IF(小学生の部!B32="","",小学生の部!D32)</f>
        <v/>
      </c>
      <c r="I23" s="25" t="str">
        <f>IF(小学生の部!B32="","",小学生の部!E32)</f>
        <v/>
      </c>
      <c r="J23" s="22" t="str">
        <f>IF(小学生の部!B32="","","/")</f>
        <v/>
      </c>
      <c r="K23" s="103" t="str">
        <f>IF(小学生の部!B32="","","小学生低学年男女")</f>
        <v/>
      </c>
      <c r="L23" s="103"/>
      <c r="M23" s="103" t="str">
        <f>IF(小学生の部!B32="","",小学生の部!C32)</f>
        <v/>
      </c>
      <c r="N23" s="103"/>
      <c r="O23" s="103"/>
      <c r="P23" s="22" t="str">
        <f>IF(小学生の部!B32="","","良好")</f>
        <v/>
      </c>
      <c r="Q23" s="24">
        <v>20</v>
      </c>
      <c r="R23" s="22"/>
      <c r="S23" s="100" t="str">
        <f>IF(小学生の部!H32="","",小学生の部!H32)</f>
        <v/>
      </c>
      <c r="T23" s="101"/>
      <c r="U23" s="101"/>
      <c r="V23" s="101"/>
      <c r="W23" s="102"/>
      <c r="X23" s="27" t="str">
        <f>IF(小学生の部!H32="","","男")</f>
        <v/>
      </c>
      <c r="Y23" s="25" t="str">
        <f>IF(小学生の部!H32="","",小学生の部!J32)</f>
        <v/>
      </c>
      <c r="Z23" s="22" t="str">
        <f>IF(小学生の部!H32="","","/")</f>
        <v/>
      </c>
      <c r="AA23" s="103" t="str">
        <f>IF(小学生の部!H32="","","小学生高学年男子")</f>
        <v/>
      </c>
      <c r="AB23" s="103"/>
      <c r="AC23" s="103" t="str">
        <f>IF(小学生の部!H32="","",小学生の部!I32)</f>
        <v/>
      </c>
      <c r="AD23" s="103"/>
      <c r="AE23" s="103"/>
      <c r="AF23" s="22" t="str">
        <f>IF(小学生の部!H32="","","良好")</f>
        <v/>
      </c>
      <c r="AG23" s="24">
        <v>20</v>
      </c>
      <c r="AH23" s="22"/>
      <c r="AI23" s="100" t="str">
        <f>IF(小学生の部!M32="","",小学生の部!M32)</f>
        <v/>
      </c>
      <c r="AJ23" s="101"/>
      <c r="AK23" s="101"/>
      <c r="AL23" s="101"/>
      <c r="AM23" s="102"/>
      <c r="AN23" s="27" t="str">
        <f>IF(小学生の部!M32="","","女")</f>
        <v/>
      </c>
      <c r="AO23" s="25" t="str">
        <f>IF(小学生の部!M32="","",小学生の部!O32)</f>
        <v/>
      </c>
      <c r="AP23" s="22" t="str">
        <f>IF(小学生の部!M32="","","/")</f>
        <v/>
      </c>
      <c r="AQ23" s="103" t="str">
        <f>IF(小学生の部!M32="","","小学生高学年女子")</f>
        <v/>
      </c>
      <c r="AR23" s="103"/>
      <c r="AS23" s="103" t="str">
        <f>IF(小学生の部!M32="","",小学生の部!N32)</f>
        <v/>
      </c>
      <c r="AT23" s="103"/>
      <c r="AU23" s="103"/>
      <c r="AV23" s="22" t="str">
        <f>IF(小学生の部!M32="","","良好")</f>
        <v/>
      </c>
    </row>
    <row r="24" spans="1:48" ht="18" customHeight="1" x14ac:dyDescent="0.2">
      <c r="A24" s="24">
        <v>21</v>
      </c>
      <c r="B24" s="22"/>
      <c r="C24" s="100" t="str">
        <f>IF(小学生の部!B33="","",小学生の部!B33)</f>
        <v/>
      </c>
      <c r="D24" s="101" t="str">
        <f>IF(小学生の部!E33="","",小学生の部!E33)</f>
        <v/>
      </c>
      <c r="E24" s="101" t="str">
        <f>IF(小学生の部!F33="","",小学生の部!F33)</f>
        <v/>
      </c>
      <c r="F24" s="101">
        <f>IF(小学生の部!G33="","",小学生の部!G33)</f>
        <v>21</v>
      </c>
      <c r="G24" s="102" t="str">
        <f>IF(小学生の部!H33="","",小学生の部!H33)</f>
        <v/>
      </c>
      <c r="H24" s="27" t="str">
        <f>IF(小学生の部!B33="","",小学生の部!D33)</f>
        <v/>
      </c>
      <c r="I24" s="25" t="str">
        <f>IF(小学生の部!B33="","",小学生の部!E33)</f>
        <v/>
      </c>
      <c r="J24" s="22" t="str">
        <f>IF(小学生の部!B33="","","/")</f>
        <v/>
      </c>
      <c r="K24" s="103" t="str">
        <f>IF(小学生の部!B33="","","小学生低学年男女")</f>
        <v/>
      </c>
      <c r="L24" s="103"/>
      <c r="M24" s="103" t="str">
        <f>IF(小学生の部!B33="","",小学生の部!C33)</f>
        <v/>
      </c>
      <c r="N24" s="103"/>
      <c r="O24" s="103"/>
      <c r="P24" s="22" t="str">
        <f>IF(小学生の部!B33="","","良好")</f>
        <v/>
      </c>
      <c r="Q24" s="24">
        <v>21</v>
      </c>
      <c r="R24" s="22"/>
      <c r="S24" s="100" t="str">
        <f>IF(小学生の部!H33="","",小学生の部!H33)</f>
        <v/>
      </c>
      <c r="T24" s="101"/>
      <c r="U24" s="101"/>
      <c r="V24" s="101"/>
      <c r="W24" s="102"/>
      <c r="X24" s="27" t="str">
        <f>IF(小学生の部!H33="","","男")</f>
        <v/>
      </c>
      <c r="Y24" s="25" t="str">
        <f>IF(小学生の部!H33="","",小学生の部!J33)</f>
        <v/>
      </c>
      <c r="Z24" s="22" t="str">
        <f>IF(小学生の部!H33="","","/")</f>
        <v/>
      </c>
      <c r="AA24" s="103" t="str">
        <f>IF(小学生の部!H33="","","小学生高学年男子")</f>
        <v/>
      </c>
      <c r="AB24" s="103"/>
      <c r="AC24" s="103" t="str">
        <f>IF(小学生の部!H33="","",小学生の部!I33)</f>
        <v/>
      </c>
      <c r="AD24" s="103"/>
      <c r="AE24" s="103"/>
      <c r="AF24" s="22" t="str">
        <f>IF(小学生の部!H33="","","良好")</f>
        <v/>
      </c>
      <c r="AG24" s="24">
        <v>21</v>
      </c>
      <c r="AH24" s="22"/>
      <c r="AI24" s="100" t="str">
        <f>IF(小学生の部!M33="","",小学生の部!M33)</f>
        <v/>
      </c>
      <c r="AJ24" s="101"/>
      <c r="AK24" s="101"/>
      <c r="AL24" s="101"/>
      <c r="AM24" s="102"/>
      <c r="AN24" s="27" t="str">
        <f>IF(小学生の部!M33="","","女")</f>
        <v/>
      </c>
      <c r="AO24" s="25" t="str">
        <f>IF(小学生の部!M33="","",小学生の部!O33)</f>
        <v/>
      </c>
      <c r="AP24" s="22" t="str">
        <f>IF(小学生の部!M33="","","/")</f>
        <v/>
      </c>
      <c r="AQ24" s="103" t="str">
        <f>IF(小学生の部!M33="","","小学生高学年女子")</f>
        <v/>
      </c>
      <c r="AR24" s="103"/>
      <c r="AS24" s="103" t="str">
        <f>IF(小学生の部!M33="","",小学生の部!N33)</f>
        <v/>
      </c>
      <c r="AT24" s="103"/>
      <c r="AU24" s="103"/>
      <c r="AV24" s="22" t="str">
        <f>IF(小学生の部!M33="","","良好")</f>
        <v/>
      </c>
    </row>
    <row r="25" spans="1:48" ht="18" customHeight="1" x14ac:dyDescent="0.2">
      <c r="A25" s="24">
        <v>22</v>
      </c>
      <c r="B25" s="22"/>
      <c r="C25" s="100" t="str">
        <f>IF(小学生の部!B34="","",小学生の部!B34)</f>
        <v/>
      </c>
      <c r="D25" s="101" t="str">
        <f>IF(小学生の部!E34="","",小学生の部!E34)</f>
        <v/>
      </c>
      <c r="E25" s="101" t="str">
        <f>IF(小学生の部!F34="","",小学生の部!F34)</f>
        <v/>
      </c>
      <c r="F25" s="101">
        <f>IF(小学生の部!G34="","",小学生の部!G34)</f>
        <v>22</v>
      </c>
      <c r="G25" s="102" t="str">
        <f>IF(小学生の部!H34="","",小学生の部!H34)</f>
        <v/>
      </c>
      <c r="H25" s="27" t="str">
        <f>IF(小学生の部!B34="","",小学生の部!D34)</f>
        <v/>
      </c>
      <c r="I25" s="25" t="str">
        <f>IF(小学生の部!B34="","",小学生の部!E34)</f>
        <v/>
      </c>
      <c r="J25" s="22" t="str">
        <f>IF(小学生の部!B34="","","/")</f>
        <v/>
      </c>
      <c r="K25" s="103" t="str">
        <f>IF(小学生の部!B34="","","小学生低学年男女")</f>
        <v/>
      </c>
      <c r="L25" s="103"/>
      <c r="M25" s="103" t="str">
        <f>IF(小学生の部!B34="","",小学生の部!C34)</f>
        <v/>
      </c>
      <c r="N25" s="103"/>
      <c r="O25" s="103"/>
      <c r="P25" s="22" t="str">
        <f>IF(小学生の部!B34="","","良好")</f>
        <v/>
      </c>
      <c r="Q25" s="24">
        <v>22</v>
      </c>
      <c r="R25" s="22"/>
      <c r="S25" s="100" t="str">
        <f>IF(小学生の部!H34="","",小学生の部!H34)</f>
        <v/>
      </c>
      <c r="T25" s="101"/>
      <c r="U25" s="101"/>
      <c r="V25" s="101"/>
      <c r="W25" s="102"/>
      <c r="X25" s="27" t="str">
        <f>IF(小学生の部!H34="","","男")</f>
        <v/>
      </c>
      <c r="Y25" s="25" t="str">
        <f>IF(小学生の部!H34="","",小学生の部!J34)</f>
        <v/>
      </c>
      <c r="Z25" s="22" t="str">
        <f>IF(小学生の部!H34="","","/")</f>
        <v/>
      </c>
      <c r="AA25" s="103" t="str">
        <f>IF(小学生の部!H34="","","小学生高学年男子")</f>
        <v/>
      </c>
      <c r="AB25" s="103"/>
      <c r="AC25" s="103" t="str">
        <f>IF(小学生の部!H34="","",小学生の部!I34)</f>
        <v/>
      </c>
      <c r="AD25" s="103"/>
      <c r="AE25" s="103"/>
      <c r="AF25" s="22" t="str">
        <f>IF(小学生の部!H34="","","良好")</f>
        <v/>
      </c>
      <c r="AG25" s="24">
        <v>22</v>
      </c>
      <c r="AH25" s="22"/>
      <c r="AI25" s="100" t="str">
        <f>IF(小学生の部!M34="","",小学生の部!M34)</f>
        <v/>
      </c>
      <c r="AJ25" s="101"/>
      <c r="AK25" s="101"/>
      <c r="AL25" s="101"/>
      <c r="AM25" s="102"/>
      <c r="AN25" s="27" t="str">
        <f>IF(小学生の部!M34="","","女")</f>
        <v/>
      </c>
      <c r="AO25" s="25" t="str">
        <f>IF(小学生の部!M34="","",小学生の部!O34)</f>
        <v/>
      </c>
      <c r="AP25" s="22" t="str">
        <f>IF(小学生の部!M34="","","/")</f>
        <v/>
      </c>
      <c r="AQ25" s="103" t="str">
        <f>IF(小学生の部!M34="","","小学生高学年女子")</f>
        <v/>
      </c>
      <c r="AR25" s="103"/>
      <c r="AS25" s="103" t="str">
        <f>IF(小学生の部!M34="","",小学生の部!N34)</f>
        <v/>
      </c>
      <c r="AT25" s="103"/>
      <c r="AU25" s="103"/>
      <c r="AV25" s="22" t="str">
        <f>IF(小学生の部!M34="","","良好")</f>
        <v/>
      </c>
    </row>
    <row r="26" spans="1:48" ht="18" customHeight="1" x14ac:dyDescent="0.2">
      <c r="A26" s="24">
        <v>23</v>
      </c>
      <c r="B26" s="22"/>
      <c r="C26" s="100" t="str">
        <f>IF(小学生の部!B35="","",小学生の部!B35)</f>
        <v/>
      </c>
      <c r="D26" s="101" t="str">
        <f>IF(小学生の部!E35="","",小学生の部!E35)</f>
        <v/>
      </c>
      <c r="E26" s="101" t="str">
        <f>IF(小学生の部!F35="","",小学生の部!F35)</f>
        <v/>
      </c>
      <c r="F26" s="101">
        <f>IF(小学生の部!G35="","",小学生の部!G35)</f>
        <v>23</v>
      </c>
      <c r="G26" s="102" t="str">
        <f>IF(小学生の部!H35="","",小学生の部!H35)</f>
        <v/>
      </c>
      <c r="H26" s="27" t="str">
        <f>IF(小学生の部!B35="","",小学生の部!D35)</f>
        <v/>
      </c>
      <c r="I26" s="25" t="str">
        <f>IF(小学生の部!B35="","",小学生の部!E35)</f>
        <v/>
      </c>
      <c r="J26" s="22" t="str">
        <f>IF(小学生の部!B35="","","/")</f>
        <v/>
      </c>
      <c r="K26" s="103" t="str">
        <f>IF(小学生の部!B35="","","小学生低学年男女")</f>
        <v/>
      </c>
      <c r="L26" s="103"/>
      <c r="M26" s="103" t="str">
        <f>IF(小学生の部!B35="","",小学生の部!C35)</f>
        <v/>
      </c>
      <c r="N26" s="103"/>
      <c r="O26" s="103"/>
      <c r="P26" s="22" t="str">
        <f>IF(小学生の部!B35="","","良好")</f>
        <v/>
      </c>
      <c r="Q26" s="24">
        <v>23</v>
      </c>
      <c r="R26" s="22"/>
      <c r="S26" s="100" t="str">
        <f>IF(小学生の部!H35="","",小学生の部!H35)</f>
        <v/>
      </c>
      <c r="T26" s="101"/>
      <c r="U26" s="101"/>
      <c r="V26" s="101"/>
      <c r="W26" s="102"/>
      <c r="X26" s="27" t="str">
        <f>IF(小学生の部!H35="","","男")</f>
        <v/>
      </c>
      <c r="Y26" s="25" t="str">
        <f>IF(小学生の部!H35="","",小学生の部!J35)</f>
        <v/>
      </c>
      <c r="Z26" s="22" t="str">
        <f>IF(小学生の部!H35="","","/")</f>
        <v/>
      </c>
      <c r="AA26" s="103" t="str">
        <f>IF(小学生の部!H35="","","小学生高学年男子")</f>
        <v/>
      </c>
      <c r="AB26" s="103"/>
      <c r="AC26" s="103" t="str">
        <f>IF(小学生の部!H35="","",小学生の部!I35)</f>
        <v/>
      </c>
      <c r="AD26" s="103"/>
      <c r="AE26" s="103"/>
      <c r="AF26" s="22" t="str">
        <f>IF(小学生の部!H35="","","良好")</f>
        <v/>
      </c>
      <c r="AG26" s="24">
        <v>23</v>
      </c>
      <c r="AH26" s="22"/>
      <c r="AI26" s="100" t="str">
        <f>IF(小学生の部!M35="","",小学生の部!M35)</f>
        <v/>
      </c>
      <c r="AJ26" s="101"/>
      <c r="AK26" s="101"/>
      <c r="AL26" s="101"/>
      <c r="AM26" s="102"/>
      <c r="AN26" s="27" t="str">
        <f>IF(小学生の部!M35="","","女")</f>
        <v/>
      </c>
      <c r="AO26" s="25" t="str">
        <f>IF(小学生の部!M35="","",小学生の部!O35)</f>
        <v/>
      </c>
      <c r="AP26" s="22" t="str">
        <f>IF(小学生の部!M35="","","/")</f>
        <v/>
      </c>
      <c r="AQ26" s="103" t="str">
        <f>IF(小学生の部!M35="","","小学生高学年女子")</f>
        <v/>
      </c>
      <c r="AR26" s="103"/>
      <c r="AS26" s="103" t="str">
        <f>IF(小学生の部!M35="","",小学生の部!N35)</f>
        <v/>
      </c>
      <c r="AT26" s="103"/>
      <c r="AU26" s="103"/>
      <c r="AV26" s="22" t="str">
        <f>IF(小学生の部!M35="","","良好")</f>
        <v/>
      </c>
    </row>
    <row r="27" spans="1:48" ht="18" customHeight="1" x14ac:dyDescent="0.2">
      <c r="A27" s="24">
        <v>24</v>
      </c>
      <c r="B27" s="22"/>
      <c r="C27" s="100" t="str">
        <f>IF(小学生の部!B36="","",小学生の部!B36)</f>
        <v/>
      </c>
      <c r="D27" s="101" t="str">
        <f>IF(小学生の部!E36="","",小学生の部!E36)</f>
        <v/>
      </c>
      <c r="E27" s="101" t="str">
        <f>IF(小学生の部!F36="","",小学生の部!F36)</f>
        <v/>
      </c>
      <c r="F27" s="101">
        <f>IF(小学生の部!G36="","",小学生の部!G36)</f>
        <v>24</v>
      </c>
      <c r="G27" s="102" t="str">
        <f>IF(小学生の部!H36="","",小学生の部!H36)</f>
        <v/>
      </c>
      <c r="H27" s="27" t="str">
        <f>IF(小学生の部!B36="","",小学生の部!D36)</f>
        <v/>
      </c>
      <c r="I27" s="25" t="str">
        <f>IF(小学生の部!B36="","",小学生の部!E36)</f>
        <v/>
      </c>
      <c r="J27" s="22" t="str">
        <f>IF(小学生の部!B36="","","/")</f>
        <v/>
      </c>
      <c r="K27" s="103" t="str">
        <f>IF(小学生の部!B36="","","小学生低学年男女")</f>
        <v/>
      </c>
      <c r="L27" s="103"/>
      <c r="M27" s="103" t="str">
        <f>IF(小学生の部!B36="","",小学生の部!C36)</f>
        <v/>
      </c>
      <c r="N27" s="103"/>
      <c r="O27" s="103"/>
      <c r="P27" s="22" t="str">
        <f>IF(小学生の部!B36="","","良好")</f>
        <v/>
      </c>
      <c r="Q27" s="24">
        <v>24</v>
      </c>
      <c r="R27" s="22"/>
      <c r="S27" s="100" t="str">
        <f>IF(小学生の部!H36="","",小学生の部!H36)</f>
        <v/>
      </c>
      <c r="T27" s="101"/>
      <c r="U27" s="101"/>
      <c r="V27" s="101"/>
      <c r="W27" s="102"/>
      <c r="X27" s="27" t="str">
        <f>IF(小学生の部!H36="","","男")</f>
        <v/>
      </c>
      <c r="Y27" s="25" t="str">
        <f>IF(小学生の部!H36="","",小学生の部!J36)</f>
        <v/>
      </c>
      <c r="Z27" s="22" t="str">
        <f>IF(小学生の部!H36="","","/")</f>
        <v/>
      </c>
      <c r="AA27" s="103" t="str">
        <f>IF(小学生の部!H36="","","小学生高学年男子")</f>
        <v/>
      </c>
      <c r="AB27" s="103"/>
      <c r="AC27" s="103" t="str">
        <f>IF(小学生の部!H36="","",小学生の部!I36)</f>
        <v/>
      </c>
      <c r="AD27" s="103"/>
      <c r="AE27" s="103"/>
      <c r="AF27" s="22" t="str">
        <f>IF(小学生の部!H36="","","良好")</f>
        <v/>
      </c>
      <c r="AG27" s="24">
        <v>24</v>
      </c>
      <c r="AH27" s="22"/>
      <c r="AI27" s="100" t="str">
        <f>IF(小学生の部!M36="","",小学生の部!M36)</f>
        <v/>
      </c>
      <c r="AJ27" s="101"/>
      <c r="AK27" s="101"/>
      <c r="AL27" s="101"/>
      <c r="AM27" s="102"/>
      <c r="AN27" s="27" t="str">
        <f>IF(小学生の部!M36="","","女")</f>
        <v/>
      </c>
      <c r="AO27" s="25" t="str">
        <f>IF(小学生の部!M36="","",小学生の部!O36)</f>
        <v/>
      </c>
      <c r="AP27" s="22" t="str">
        <f>IF(小学生の部!M36="","","/")</f>
        <v/>
      </c>
      <c r="AQ27" s="103" t="str">
        <f>IF(小学生の部!M36="","","小学生高学年女子")</f>
        <v/>
      </c>
      <c r="AR27" s="103"/>
      <c r="AS27" s="103" t="str">
        <f>IF(小学生の部!M36="","",小学生の部!N36)</f>
        <v/>
      </c>
      <c r="AT27" s="103"/>
      <c r="AU27" s="103"/>
      <c r="AV27" s="22" t="str">
        <f>IF(小学生の部!M36="","","良好")</f>
        <v/>
      </c>
    </row>
    <row r="28" spans="1:48" ht="18" customHeight="1" x14ac:dyDescent="0.2">
      <c r="A28" s="24">
        <v>25</v>
      </c>
      <c r="B28" s="22"/>
      <c r="C28" s="100" t="str">
        <f>IF(小学生の部!B37="","",小学生の部!B37)</f>
        <v/>
      </c>
      <c r="D28" s="101" t="str">
        <f>IF(小学生の部!E37="","",小学生の部!E37)</f>
        <v/>
      </c>
      <c r="E28" s="101" t="str">
        <f>IF(小学生の部!F37="","",小学生の部!F37)</f>
        <v/>
      </c>
      <c r="F28" s="101">
        <f>IF(小学生の部!G37="","",小学生の部!G37)</f>
        <v>25</v>
      </c>
      <c r="G28" s="102" t="str">
        <f>IF(小学生の部!H37="","",小学生の部!H37)</f>
        <v/>
      </c>
      <c r="H28" s="27" t="str">
        <f>IF(小学生の部!B37="","",小学生の部!D37)</f>
        <v/>
      </c>
      <c r="I28" s="25" t="str">
        <f>IF(小学生の部!B37="","",小学生の部!E37)</f>
        <v/>
      </c>
      <c r="J28" s="22" t="str">
        <f>IF(小学生の部!B37="","","/")</f>
        <v/>
      </c>
      <c r="K28" s="103" t="str">
        <f>IF(小学生の部!B37="","","小学生低学年男女")</f>
        <v/>
      </c>
      <c r="L28" s="103"/>
      <c r="M28" s="103" t="str">
        <f>IF(小学生の部!B37="","",小学生の部!C37)</f>
        <v/>
      </c>
      <c r="N28" s="103"/>
      <c r="O28" s="103"/>
      <c r="P28" s="22" t="str">
        <f>IF(小学生の部!B37="","","良好")</f>
        <v/>
      </c>
      <c r="Q28" s="24">
        <v>25</v>
      </c>
      <c r="R28" s="22"/>
      <c r="S28" s="100" t="str">
        <f>IF(小学生の部!H37="","",小学生の部!H37)</f>
        <v/>
      </c>
      <c r="T28" s="101"/>
      <c r="U28" s="101"/>
      <c r="V28" s="101"/>
      <c r="W28" s="102"/>
      <c r="X28" s="27" t="str">
        <f>IF(小学生の部!H37="","","男")</f>
        <v/>
      </c>
      <c r="Y28" s="25" t="str">
        <f>IF(小学生の部!H37="","",小学生の部!J37)</f>
        <v/>
      </c>
      <c r="Z28" s="22" t="str">
        <f>IF(小学生の部!H37="","","/")</f>
        <v/>
      </c>
      <c r="AA28" s="103" t="str">
        <f>IF(小学生の部!H37="","","小学生高学年男子")</f>
        <v/>
      </c>
      <c r="AB28" s="103"/>
      <c r="AC28" s="103" t="str">
        <f>IF(小学生の部!H37="","",小学生の部!I37)</f>
        <v/>
      </c>
      <c r="AD28" s="103"/>
      <c r="AE28" s="103"/>
      <c r="AF28" s="22" t="str">
        <f>IF(小学生の部!H37="","","良好")</f>
        <v/>
      </c>
      <c r="AG28" s="24">
        <v>25</v>
      </c>
      <c r="AH28" s="22"/>
      <c r="AI28" s="100" t="str">
        <f>IF(小学生の部!M37="","",小学生の部!M37)</f>
        <v/>
      </c>
      <c r="AJ28" s="101"/>
      <c r="AK28" s="101"/>
      <c r="AL28" s="101"/>
      <c r="AM28" s="102"/>
      <c r="AN28" s="27" t="str">
        <f>IF(小学生の部!M37="","","女")</f>
        <v/>
      </c>
      <c r="AO28" s="25" t="str">
        <f>IF(小学生の部!M37="","",小学生の部!O37)</f>
        <v/>
      </c>
      <c r="AP28" s="22" t="str">
        <f>IF(小学生の部!M37="","","/")</f>
        <v/>
      </c>
      <c r="AQ28" s="103" t="str">
        <f>IF(小学生の部!M37="","","小学生高学年女子")</f>
        <v/>
      </c>
      <c r="AR28" s="103"/>
      <c r="AS28" s="103" t="str">
        <f>IF(小学生の部!M37="","",小学生の部!N37)</f>
        <v/>
      </c>
      <c r="AT28" s="103"/>
      <c r="AU28" s="103"/>
      <c r="AV28" s="22" t="str">
        <f>IF(小学生の部!M37="","","良好")</f>
        <v/>
      </c>
    </row>
    <row r="29" spans="1:48" ht="18" customHeight="1" x14ac:dyDescent="0.2">
      <c r="A29" s="24">
        <v>26</v>
      </c>
      <c r="B29" s="22"/>
      <c r="C29" s="100" t="str">
        <f>IF(小学生の部!B38="","",小学生の部!B38)</f>
        <v/>
      </c>
      <c r="D29" s="101" t="str">
        <f>IF(小学生の部!E38="","",小学生の部!E38)</f>
        <v/>
      </c>
      <c r="E29" s="101" t="str">
        <f>IF(小学生の部!F38="","",小学生の部!F38)</f>
        <v/>
      </c>
      <c r="F29" s="101">
        <f>IF(小学生の部!G38="","",小学生の部!G38)</f>
        <v>26</v>
      </c>
      <c r="G29" s="102" t="str">
        <f>IF(小学生の部!H38="","",小学生の部!H38)</f>
        <v/>
      </c>
      <c r="H29" s="27" t="str">
        <f>IF(小学生の部!B38="","",小学生の部!D38)</f>
        <v/>
      </c>
      <c r="I29" s="25" t="str">
        <f>IF(小学生の部!B38="","",小学生の部!E38)</f>
        <v/>
      </c>
      <c r="J29" s="22" t="str">
        <f>IF(小学生の部!B38="","","/")</f>
        <v/>
      </c>
      <c r="K29" s="103" t="str">
        <f>IF(小学生の部!B38="","","小学生低学年男女")</f>
        <v/>
      </c>
      <c r="L29" s="103"/>
      <c r="M29" s="103" t="str">
        <f>IF(小学生の部!B38="","",小学生の部!C38)</f>
        <v/>
      </c>
      <c r="N29" s="103"/>
      <c r="O29" s="103"/>
      <c r="P29" s="22" t="str">
        <f>IF(小学生の部!B38="","","良好")</f>
        <v/>
      </c>
      <c r="Q29" s="24">
        <v>26</v>
      </c>
      <c r="R29" s="22"/>
      <c r="S29" s="100" t="str">
        <f>IF(小学生の部!H38="","",小学生の部!H38)</f>
        <v/>
      </c>
      <c r="T29" s="101"/>
      <c r="U29" s="101"/>
      <c r="V29" s="101"/>
      <c r="W29" s="102"/>
      <c r="X29" s="27" t="str">
        <f>IF(小学生の部!H38="","","男")</f>
        <v/>
      </c>
      <c r="Y29" s="25" t="str">
        <f>IF(小学生の部!H38="","",小学生の部!J38)</f>
        <v/>
      </c>
      <c r="Z29" s="22" t="str">
        <f>IF(小学生の部!H38="","","/")</f>
        <v/>
      </c>
      <c r="AA29" s="103" t="str">
        <f>IF(小学生の部!H38="","","小学生高学年男子")</f>
        <v/>
      </c>
      <c r="AB29" s="103"/>
      <c r="AC29" s="103" t="str">
        <f>IF(小学生の部!H38="","",小学生の部!I38)</f>
        <v/>
      </c>
      <c r="AD29" s="103"/>
      <c r="AE29" s="103"/>
      <c r="AF29" s="22" t="str">
        <f>IF(小学生の部!H38="","","良好")</f>
        <v/>
      </c>
      <c r="AG29" s="24">
        <v>26</v>
      </c>
      <c r="AH29" s="22"/>
      <c r="AI29" s="100" t="str">
        <f>IF(小学生の部!M38="","",小学生の部!M38)</f>
        <v/>
      </c>
      <c r="AJ29" s="101"/>
      <c r="AK29" s="101"/>
      <c r="AL29" s="101"/>
      <c r="AM29" s="102"/>
      <c r="AN29" s="27" t="str">
        <f>IF(小学生の部!M38="","","女")</f>
        <v/>
      </c>
      <c r="AO29" s="25" t="str">
        <f>IF(小学生の部!M38="","",小学生の部!O38)</f>
        <v/>
      </c>
      <c r="AP29" s="22" t="str">
        <f>IF(小学生の部!M38="","","/")</f>
        <v/>
      </c>
      <c r="AQ29" s="103" t="str">
        <f>IF(小学生の部!M38="","","小学生高学年女子")</f>
        <v/>
      </c>
      <c r="AR29" s="103"/>
      <c r="AS29" s="103" t="str">
        <f>IF(小学生の部!M38="","",小学生の部!N38)</f>
        <v/>
      </c>
      <c r="AT29" s="103"/>
      <c r="AU29" s="103"/>
      <c r="AV29" s="22" t="str">
        <f>IF(小学生の部!M38="","","良好")</f>
        <v/>
      </c>
    </row>
    <row r="30" spans="1:48" ht="18" customHeight="1" x14ac:dyDescent="0.2">
      <c r="A30" s="24">
        <v>27</v>
      </c>
      <c r="B30" s="22"/>
      <c r="C30" s="100" t="str">
        <f>IF(小学生の部!B39="","",小学生の部!B39)</f>
        <v/>
      </c>
      <c r="D30" s="101" t="str">
        <f>IF(小学生の部!E39="","",小学生の部!E39)</f>
        <v/>
      </c>
      <c r="E30" s="101" t="str">
        <f>IF(小学生の部!F39="","",小学生の部!F39)</f>
        <v/>
      </c>
      <c r="F30" s="101">
        <f>IF(小学生の部!G39="","",小学生の部!G39)</f>
        <v>27</v>
      </c>
      <c r="G30" s="102" t="str">
        <f>IF(小学生の部!H39="","",小学生の部!H39)</f>
        <v/>
      </c>
      <c r="H30" s="27" t="str">
        <f>IF(小学生の部!B39="","",小学生の部!D39)</f>
        <v/>
      </c>
      <c r="I30" s="25" t="str">
        <f>IF(小学生の部!B39="","",小学生の部!E39)</f>
        <v/>
      </c>
      <c r="J30" s="22" t="str">
        <f>IF(小学生の部!B39="","","/")</f>
        <v/>
      </c>
      <c r="K30" s="103" t="str">
        <f>IF(小学生の部!B39="","","小学生低学年男女")</f>
        <v/>
      </c>
      <c r="L30" s="103"/>
      <c r="M30" s="103" t="str">
        <f>IF(小学生の部!B39="","",小学生の部!C39)</f>
        <v/>
      </c>
      <c r="N30" s="103"/>
      <c r="O30" s="103"/>
      <c r="P30" s="22" t="str">
        <f>IF(小学生の部!B39="","","良好")</f>
        <v/>
      </c>
      <c r="Q30" s="24">
        <v>27</v>
      </c>
      <c r="R30" s="22"/>
      <c r="S30" s="100" t="str">
        <f>IF(小学生の部!H39="","",小学生の部!H39)</f>
        <v/>
      </c>
      <c r="T30" s="101"/>
      <c r="U30" s="101"/>
      <c r="V30" s="101"/>
      <c r="W30" s="102"/>
      <c r="X30" s="27" t="str">
        <f>IF(小学生の部!H39="","","男")</f>
        <v/>
      </c>
      <c r="Y30" s="25" t="str">
        <f>IF(小学生の部!H39="","",小学生の部!J39)</f>
        <v/>
      </c>
      <c r="Z30" s="22" t="str">
        <f>IF(小学生の部!H39="","","/")</f>
        <v/>
      </c>
      <c r="AA30" s="103" t="str">
        <f>IF(小学生の部!H39="","","小学生高学年男子")</f>
        <v/>
      </c>
      <c r="AB30" s="103"/>
      <c r="AC30" s="103" t="str">
        <f>IF(小学生の部!H39="","",小学生の部!I39)</f>
        <v/>
      </c>
      <c r="AD30" s="103"/>
      <c r="AE30" s="103"/>
      <c r="AF30" s="22" t="str">
        <f>IF(小学生の部!H39="","","良好")</f>
        <v/>
      </c>
      <c r="AG30" s="24">
        <v>27</v>
      </c>
      <c r="AH30" s="22"/>
      <c r="AI30" s="100" t="str">
        <f>IF(小学生の部!M39="","",小学生の部!M39)</f>
        <v/>
      </c>
      <c r="AJ30" s="101"/>
      <c r="AK30" s="101"/>
      <c r="AL30" s="101"/>
      <c r="AM30" s="102"/>
      <c r="AN30" s="27" t="str">
        <f>IF(小学生の部!M39="","","女")</f>
        <v/>
      </c>
      <c r="AO30" s="25" t="str">
        <f>IF(小学生の部!M39="","",小学生の部!O39)</f>
        <v/>
      </c>
      <c r="AP30" s="22" t="str">
        <f>IF(小学生の部!M39="","","/")</f>
        <v/>
      </c>
      <c r="AQ30" s="103" t="str">
        <f>IF(小学生の部!M39="","","小学生高学年女子")</f>
        <v/>
      </c>
      <c r="AR30" s="103"/>
      <c r="AS30" s="103" t="str">
        <f>IF(小学生の部!M39="","",小学生の部!N39)</f>
        <v/>
      </c>
      <c r="AT30" s="103"/>
      <c r="AU30" s="103"/>
      <c r="AV30" s="22" t="str">
        <f>IF(小学生の部!M39="","","良好")</f>
        <v/>
      </c>
    </row>
    <row r="31" spans="1:48" ht="18" customHeight="1" x14ac:dyDescent="0.2">
      <c r="A31" s="24">
        <v>28</v>
      </c>
      <c r="B31" s="22"/>
      <c r="C31" s="100" t="str">
        <f>IF(小学生の部!B40="","",小学生の部!B40)</f>
        <v/>
      </c>
      <c r="D31" s="101" t="str">
        <f>IF(小学生の部!E40="","",小学生の部!E40)</f>
        <v/>
      </c>
      <c r="E31" s="101" t="str">
        <f>IF(小学生の部!F40="","",小学生の部!F40)</f>
        <v/>
      </c>
      <c r="F31" s="101">
        <f>IF(小学生の部!G40="","",小学生の部!G40)</f>
        <v>28</v>
      </c>
      <c r="G31" s="102" t="str">
        <f>IF(小学生の部!H40="","",小学生の部!H40)</f>
        <v/>
      </c>
      <c r="H31" s="27" t="str">
        <f>IF(小学生の部!B40="","",小学生の部!D40)</f>
        <v/>
      </c>
      <c r="I31" s="25" t="str">
        <f>IF(小学生の部!B40="","",小学生の部!E40)</f>
        <v/>
      </c>
      <c r="J31" s="22" t="str">
        <f>IF(小学生の部!B40="","","/")</f>
        <v/>
      </c>
      <c r="K31" s="103" t="str">
        <f>IF(小学生の部!B40="","","小学生低学年男女")</f>
        <v/>
      </c>
      <c r="L31" s="103"/>
      <c r="M31" s="103" t="str">
        <f>IF(小学生の部!B40="","",小学生の部!C40)</f>
        <v/>
      </c>
      <c r="N31" s="103"/>
      <c r="O31" s="103"/>
      <c r="P31" s="22" t="str">
        <f>IF(小学生の部!B40="","","良好")</f>
        <v/>
      </c>
      <c r="Q31" s="24">
        <v>28</v>
      </c>
      <c r="R31" s="22"/>
      <c r="S31" s="100" t="str">
        <f>IF(小学生の部!H40="","",小学生の部!H40)</f>
        <v/>
      </c>
      <c r="T31" s="101"/>
      <c r="U31" s="101"/>
      <c r="V31" s="101"/>
      <c r="W31" s="102"/>
      <c r="X31" s="27" t="str">
        <f>IF(小学生の部!H40="","","男")</f>
        <v/>
      </c>
      <c r="Y31" s="25" t="str">
        <f>IF(小学生の部!H40="","",小学生の部!J40)</f>
        <v/>
      </c>
      <c r="Z31" s="22" t="str">
        <f>IF(小学生の部!H40="","","/")</f>
        <v/>
      </c>
      <c r="AA31" s="103" t="str">
        <f>IF(小学生の部!H40="","","小学生高学年男子")</f>
        <v/>
      </c>
      <c r="AB31" s="103"/>
      <c r="AC31" s="103" t="str">
        <f>IF(小学生の部!H40="","",小学生の部!I40)</f>
        <v/>
      </c>
      <c r="AD31" s="103"/>
      <c r="AE31" s="103"/>
      <c r="AF31" s="22" t="str">
        <f>IF(小学生の部!H40="","","良好")</f>
        <v/>
      </c>
      <c r="AG31" s="24">
        <v>28</v>
      </c>
      <c r="AH31" s="22"/>
      <c r="AI31" s="100" t="str">
        <f>IF(小学生の部!M40="","",小学生の部!M40)</f>
        <v/>
      </c>
      <c r="AJ31" s="101"/>
      <c r="AK31" s="101"/>
      <c r="AL31" s="101"/>
      <c r="AM31" s="102"/>
      <c r="AN31" s="27" t="str">
        <f>IF(小学生の部!M40="","","女")</f>
        <v/>
      </c>
      <c r="AO31" s="25" t="str">
        <f>IF(小学生の部!M40="","",小学生の部!O40)</f>
        <v/>
      </c>
      <c r="AP31" s="22" t="str">
        <f>IF(小学生の部!M40="","","/")</f>
        <v/>
      </c>
      <c r="AQ31" s="103" t="str">
        <f>IF(小学生の部!M40="","","小学生高学年女子")</f>
        <v/>
      </c>
      <c r="AR31" s="103"/>
      <c r="AS31" s="103" t="str">
        <f>IF(小学生の部!M40="","",小学生の部!N40)</f>
        <v/>
      </c>
      <c r="AT31" s="103"/>
      <c r="AU31" s="103"/>
      <c r="AV31" s="22" t="str">
        <f>IF(小学生の部!M40="","","良好")</f>
        <v/>
      </c>
    </row>
    <row r="32" spans="1:48" ht="18" customHeight="1" x14ac:dyDescent="0.2">
      <c r="A32" s="24">
        <v>29</v>
      </c>
      <c r="B32" s="22"/>
      <c r="C32" s="100" t="str">
        <f>IF(小学生の部!B41="","",小学生の部!B41)</f>
        <v/>
      </c>
      <c r="D32" s="101" t="str">
        <f>IF(小学生の部!E41="","",小学生の部!E41)</f>
        <v/>
      </c>
      <c r="E32" s="101" t="str">
        <f>IF(小学生の部!F41="","",小学生の部!F41)</f>
        <v/>
      </c>
      <c r="F32" s="101">
        <f>IF(小学生の部!G41="","",小学生の部!G41)</f>
        <v>29</v>
      </c>
      <c r="G32" s="102" t="str">
        <f>IF(小学生の部!H41="","",小学生の部!H41)</f>
        <v/>
      </c>
      <c r="H32" s="27" t="str">
        <f>IF(小学生の部!B41="","",小学生の部!D41)</f>
        <v/>
      </c>
      <c r="I32" s="25" t="str">
        <f>IF(小学生の部!B41="","",小学生の部!E41)</f>
        <v/>
      </c>
      <c r="J32" s="22" t="str">
        <f>IF(小学生の部!B41="","","/")</f>
        <v/>
      </c>
      <c r="K32" s="103" t="str">
        <f>IF(小学生の部!B41="","","小学生低学年男女")</f>
        <v/>
      </c>
      <c r="L32" s="103"/>
      <c r="M32" s="103" t="str">
        <f>IF(小学生の部!B41="","",小学生の部!C41)</f>
        <v/>
      </c>
      <c r="N32" s="103"/>
      <c r="O32" s="103"/>
      <c r="P32" s="22" t="str">
        <f>IF(小学生の部!B41="","","良好")</f>
        <v/>
      </c>
      <c r="Q32" s="24">
        <v>29</v>
      </c>
      <c r="R32" s="22"/>
      <c r="S32" s="100" t="str">
        <f>IF(小学生の部!H41="","",小学生の部!H41)</f>
        <v/>
      </c>
      <c r="T32" s="101"/>
      <c r="U32" s="101"/>
      <c r="V32" s="101"/>
      <c r="W32" s="102"/>
      <c r="X32" s="27" t="str">
        <f>IF(小学生の部!H41="","","男")</f>
        <v/>
      </c>
      <c r="Y32" s="25" t="str">
        <f>IF(小学生の部!H41="","",小学生の部!J41)</f>
        <v/>
      </c>
      <c r="Z32" s="22" t="str">
        <f>IF(小学生の部!H41="","","/")</f>
        <v/>
      </c>
      <c r="AA32" s="103" t="str">
        <f>IF(小学生の部!H41="","","小学生高学年男子")</f>
        <v/>
      </c>
      <c r="AB32" s="103"/>
      <c r="AC32" s="103" t="str">
        <f>IF(小学生の部!H41="","",小学生の部!I41)</f>
        <v/>
      </c>
      <c r="AD32" s="103"/>
      <c r="AE32" s="103"/>
      <c r="AF32" s="22" t="str">
        <f>IF(小学生の部!H41="","","良好")</f>
        <v/>
      </c>
      <c r="AG32" s="24">
        <v>29</v>
      </c>
      <c r="AH32" s="22"/>
      <c r="AI32" s="100" t="str">
        <f>IF(小学生の部!M41="","",小学生の部!M41)</f>
        <v/>
      </c>
      <c r="AJ32" s="101"/>
      <c r="AK32" s="101"/>
      <c r="AL32" s="101"/>
      <c r="AM32" s="102"/>
      <c r="AN32" s="27" t="str">
        <f>IF(小学生の部!M41="","","女")</f>
        <v/>
      </c>
      <c r="AO32" s="25" t="str">
        <f>IF(小学生の部!M41="","",小学生の部!O41)</f>
        <v/>
      </c>
      <c r="AP32" s="22" t="str">
        <f>IF(小学生の部!M41="","","/")</f>
        <v/>
      </c>
      <c r="AQ32" s="103" t="str">
        <f>IF(小学生の部!M41="","","小学生高学年女子")</f>
        <v/>
      </c>
      <c r="AR32" s="103"/>
      <c r="AS32" s="103" t="str">
        <f>IF(小学生の部!M41="","",小学生の部!N41)</f>
        <v/>
      </c>
      <c r="AT32" s="103"/>
      <c r="AU32" s="103"/>
      <c r="AV32" s="22" t="str">
        <f>IF(小学生の部!M41="","","良好")</f>
        <v/>
      </c>
    </row>
    <row r="33" spans="1:48" ht="18" customHeight="1" x14ac:dyDescent="0.2">
      <c r="A33" s="24">
        <v>30</v>
      </c>
      <c r="B33" s="22"/>
      <c r="C33" s="100" t="str">
        <f>IF(小学生の部!B42="","",小学生の部!B42)</f>
        <v/>
      </c>
      <c r="D33" s="101" t="str">
        <f>IF(小学生の部!E42="","",小学生の部!E42)</f>
        <v/>
      </c>
      <c r="E33" s="101" t="str">
        <f>IF(小学生の部!F42="","",小学生の部!F42)</f>
        <v/>
      </c>
      <c r="F33" s="101">
        <f>IF(小学生の部!G42="","",小学生の部!G42)</f>
        <v>30</v>
      </c>
      <c r="G33" s="102" t="str">
        <f>IF(小学生の部!H42="","",小学生の部!H42)</f>
        <v/>
      </c>
      <c r="H33" s="27" t="str">
        <f>IF(小学生の部!B42="","",小学生の部!D42)</f>
        <v/>
      </c>
      <c r="I33" s="25" t="str">
        <f>IF(小学生の部!B42="","",小学生の部!E42)</f>
        <v/>
      </c>
      <c r="J33" s="22" t="str">
        <f>IF(小学生の部!B42="","","/")</f>
        <v/>
      </c>
      <c r="K33" s="103" t="str">
        <f>IF(小学生の部!B42="","","小学生低学年男女")</f>
        <v/>
      </c>
      <c r="L33" s="103"/>
      <c r="M33" s="103" t="str">
        <f>IF(小学生の部!B42="","",小学生の部!C42)</f>
        <v/>
      </c>
      <c r="N33" s="103"/>
      <c r="O33" s="103"/>
      <c r="P33" s="22" t="str">
        <f>IF(小学生の部!B42="","","良好")</f>
        <v/>
      </c>
      <c r="Q33" s="24">
        <v>30</v>
      </c>
      <c r="R33" s="22"/>
      <c r="S33" s="100" t="str">
        <f>IF(小学生の部!H42="","",小学生の部!H42)</f>
        <v/>
      </c>
      <c r="T33" s="101"/>
      <c r="U33" s="101"/>
      <c r="V33" s="101"/>
      <c r="W33" s="102"/>
      <c r="X33" s="27" t="str">
        <f>IF(小学生の部!H42="","","男")</f>
        <v/>
      </c>
      <c r="Y33" s="25" t="str">
        <f>IF(小学生の部!H42="","",小学生の部!J42)</f>
        <v/>
      </c>
      <c r="Z33" s="22" t="str">
        <f>IF(小学生の部!H42="","","/")</f>
        <v/>
      </c>
      <c r="AA33" s="103" t="str">
        <f>IF(小学生の部!H42="","","小学生高学年男子")</f>
        <v/>
      </c>
      <c r="AB33" s="103"/>
      <c r="AC33" s="103" t="str">
        <f>IF(小学生の部!H42="","",小学生の部!I42)</f>
        <v/>
      </c>
      <c r="AD33" s="103"/>
      <c r="AE33" s="103"/>
      <c r="AF33" s="22" t="str">
        <f>IF(小学生の部!H42="","","良好")</f>
        <v/>
      </c>
      <c r="AG33" s="24">
        <v>30</v>
      </c>
      <c r="AH33" s="22"/>
      <c r="AI33" s="100" t="str">
        <f>IF(小学生の部!M42="","",小学生の部!M42)</f>
        <v/>
      </c>
      <c r="AJ33" s="101"/>
      <c r="AK33" s="101"/>
      <c r="AL33" s="101"/>
      <c r="AM33" s="102"/>
      <c r="AN33" s="27" t="str">
        <f>IF(小学生の部!M42="","","女")</f>
        <v/>
      </c>
      <c r="AO33" s="25" t="str">
        <f>IF(小学生の部!M42="","",小学生の部!O42)</f>
        <v/>
      </c>
      <c r="AP33" s="22" t="str">
        <f>IF(小学生の部!M42="","","/")</f>
        <v/>
      </c>
      <c r="AQ33" s="103" t="str">
        <f>IF(小学生の部!M42="","","小学生高学年女子")</f>
        <v/>
      </c>
      <c r="AR33" s="103"/>
      <c r="AS33" s="103" t="str">
        <f>IF(小学生の部!M42="","",小学生の部!N42)</f>
        <v/>
      </c>
      <c r="AT33" s="103"/>
      <c r="AU33" s="103"/>
      <c r="AV33" s="22" t="str">
        <f>IF(小学生の部!M42="","","良好")</f>
        <v/>
      </c>
    </row>
    <row r="34" spans="1:48" ht="15" customHeight="1" x14ac:dyDescent="0.2">
      <c r="B34" s="104" t="s">
        <v>47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R34" s="104" t="s">
        <v>47</v>
      </c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H34" s="104" t="s">
        <v>47</v>
      </c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</row>
    <row r="35" spans="1:48" ht="15" customHeight="1" x14ac:dyDescent="0.2">
      <c r="B35" s="20"/>
      <c r="H35" s="124" t="s">
        <v>48</v>
      </c>
      <c r="I35" s="124"/>
      <c r="J35" s="124"/>
      <c r="K35" s="124"/>
      <c r="R35" s="20"/>
      <c r="X35" s="124" t="s">
        <v>48</v>
      </c>
      <c r="Y35" s="124"/>
      <c r="Z35" s="124"/>
      <c r="AA35" s="124"/>
      <c r="AH35" s="20"/>
      <c r="AN35" s="124" t="s">
        <v>48</v>
      </c>
      <c r="AO35" s="124"/>
      <c r="AP35" s="124"/>
      <c r="AQ35" s="124"/>
    </row>
    <row r="36" spans="1:48" ht="15" customHeight="1" x14ac:dyDescent="0.2">
      <c r="A36" s="13" t="s">
        <v>49</v>
      </c>
      <c r="I36" s="105" t="s">
        <v>50</v>
      </c>
      <c r="J36" s="105"/>
      <c r="K36" s="28">
        <v>500</v>
      </c>
      <c r="L36" s="20" t="s">
        <v>51</v>
      </c>
      <c r="M36" s="28">
        <f>30-COUNTIF(H4:H33,"")</f>
        <v>0</v>
      </c>
      <c r="N36" s="20" t="s">
        <v>52</v>
      </c>
      <c r="P36" s="29">
        <f>K36*M36</f>
        <v>0</v>
      </c>
      <c r="Q36" s="13" t="s">
        <v>49</v>
      </c>
      <c r="Y36" s="105" t="s">
        <v>50</v>
      </c>
      <c r="Z36" s="105"/>
      <c r="AA36" s="28">
        <v>500</v>
      </c>
      <c r="AB36" s="20" t="s">
        <v>51</v>
      </c>
      <c r="AC36" s="28">
        <f>30-COUNTIF(X4:X33,"")</f>
        <v>0</v>
      </c>
      <c r="AD36" s="20" t="s">
        <v>52</v>
      </c>
      <c r="AF36" s="29">
        <f>AA36*AC36</f>
        <v>0</v>
      </c>
      <c r="AG36" s="13" t="s">
        <v>49</v>
      </c>
      <c r="AO36" s="105" t="s">
        <v>50</v>
      </c>
      <c r="AP36" s="105"/>
      <c r="AQ36" s="28">
        <v>500</v>
      </c>
      <c r="AR36" s="20" t="s">
        <v>51</v>
      </c>
      <c r="AS36" s="28">
        <f>30-COUNTIF(AN4:AN33,"")</f>
        <v>0</v>
      </c>
      <c r="AT36" s="20" t="s">
        <v>52</v>
      </c>
      <c r="AV36" s="29">
        <f>AQ36*AS36</f>
        <v>0</v>
      </c>
    </row>
    <row r="37" spans="1:48" ht="15" customHeight="1" x14ac:dyDescent="0.2">
      <c r="B37" s="95" t="str">
        <f>IF(はじめに!D10="","",はじめに!D10)</f>
        <v/>
      </c>
      <c r="C37" s="95"/>
      <c r="D37" s="95"/>
      <c r="E37" s="95"/>
      <c r="F37" s="95"/>
      <c r="G37" s="95"/>
      <c r="I37" s="105" t="s">
        <v>53</v>
      </c>
      <c r="J37" s="105"/>
      <c r="K37" s="28">
        <v>700</v>
      </c>
      <c r="L37" s="20" t="s">
        <v>51</v>
      </c>
      <c r="M37" s="28"/>
      <c r="N37" s="20" t="s">
        <v>52</v>
      </c>
      <c r="P37" s="29">
        <f>K37*M37</f>
        <v>0</v>
      </c>
      <c r="R37" s="95" t="str">
        <f>IF(はじめに!D10="","",はじめに!D10)</f>
        <v/>
      </c>
      <c r="S37" s="95"/>
      <c r="T37" s="95"/>
      <c r="U37" s="95"/>
      <c r="V37" s="95"/>
      <c r="W37" s="95"/>
      <c r="Y37" s="105" t="s">
        <v>53</v>
      </c>
      <c r="Z37" s="105"/>
      <c r="AA37" s="28">
        <v>700</v>
      </c>
      <c r="AB37" s="20" t="s">
        <v>51</v>
      </c>
      <c r="AC37" s="28"/>
      <c r="AD37" s="20" t="s">
        <v>52</v>
      </c>
      <c r="AF37" s="29">
        <f>AA37*AC37</f>
        <v>0</v>
      </c>
      <c r="AH37" s="95" t="str">
        <f>IF(はじめに!D10="","",はじめに!D10)</f>
        <v/>
      </c>
      <c r="AI37" s="95"/>
      <c r="AJ37" s="95"/>
      <c r="AK37" s="95"/>
      <c r="AL37" s="95"/>
      <c r="AM37" s="95"/>
      <c r="AO37" s="105" t="s">
        <v>53</v>
      </c>
      <c r="AP37" s="105"/>
      <c r="AQ37" s="28">
        <v>700</v>
      </c>
      <c r="AR37" s="20" t="s">
        <v>51</v>
      </c>
      <c r="AS37" s="28"/>
      <c r="AT37" s="20" t="s">
        <v>52</v>
      </c>
      <c r="AV37" s="29">
        <f>AQ37*AS37</f>
        <v>0</v>
      </c>
    </row>
    <row r="38" spans="1:48" ht="15" customHeight="1" x14ac:dyDescent="0.2">
      <c r="B38" s="96"/>
      <c r="C38" s="96"/>
      <c r="D38" s="96"/>
      <c r="E38" s="96"/>
      <c r="F38" s="96"/>
      <c r="G38" s="96"/>
      <c r="I38" s="105" t="s">
        <v>54</v>
      </c>
      <c r="J38" s="105"/>
      <c r="K38" s="28">
        <v>800</v>
      </c>
      <c r="L38" s="20" t="s">
        <v>51</v>
      </c>
      <c r="M38" s="28"/>
      <c r="N38" s="20" t="s">
        <v>52</v>
      </c>
      <c r="P38" s="29">
        <f>K38*M38</f>
        <v>0</v>
      </c>
      <c r="R38" s="96"/>
      <c r="S38" s="96"/>
      <c r="T38" s="96"/>
      <c r="U38" s="96"/>
      <c r="V38" s="96"/>
      <c r="W38" s="96"/>
      <c r="Y38" s="105" t="s">
        <v>54</v>
      </c>
      <c r="Z38" s="105"/>
      <c r="AA38" s="28">
        <v>800</v>
      </c>
      <c r="AB38" s="20" t="s">
        <v>51</v>
      </c>
      <c r="AC38" s="28"/>
      <c r="AD38" s="20" t="s">
        <v>52</v>
      </c>
      <c r="AF38" s="29">
        <f>AA38*AC38</f>
        <v>0</v>
      </c>
      <c r="AH38" s="96"/>
      <c r="AI38" s="96"/>
      <c r="AJ38" s="96"/>
      <c r="AK38" s="96"/>
      <c r="AL38" s="96"/>
      <c r="AM38" s="96"/>
      <c r="AO38" s="105" t="s">
        <v>54</v>
      </c>
      <c r="AP38" s="105"/>
      <c r="AQ38" s="28">
        <v>800</v>
      </c>
      <c r="AR38" s="20" t="s">
        <v>51</v>
      </c>
      <c r="AS38" s="28"/>
      <c r="AT38" s="20" t="s">
        <v>52</v>
      </c>
      <c r="AV38" s="29">
        <f>AQ38*AS38</f>
        <v>0</v>
      </c>
    </row>
    <row r="39" spans="1:48" ht="15" customHeight="1" thickBot="1" x14ac:dyDescent="0.25">
      <c r="B39" s="95" t="str">
        <f>IF(はじめに!D11="","",はじめに!D11)</f>
        <v/>
      </c>
      <c r="C39" s="95"/>
      <c r="D39" s="95"/>
      <c r="E39" s="95"/>
      <c r="F39" s="95"/>
      <c r="G39" s="95"/>
      <c r="I39" s="97" t="s">
        <v>55</v>
      </c>
      <c r="J39" s="97"/>
      <c r="K39" s="30">
        <v>800</v>
      </c>
      <c r="L39" s="31" t="s">
        <v>51</v>
      </c>
      <c r="M39" s="30"/>
      <c r="N39" s="31" t="s">
        <v>52</v>
      </c>
      <c r="O39" s="32"/>
      <c r="P39" s="33">
        <f>K39*M39</f>
        <v>0</v>
      </c>
      <c r="R39" s="95" t="str">
        <f>IF(はじめに!D11="","",はじめに!D11)</f>
        <v/>
      </c>
      <c r="S39" s="95"/>
      <c r="T39" s="95"/>
      <c r="U39" s="95"/>
      <c r="V39" s="95"/>
      <c r="W39" s="95"/>
      <c r="Y39" s="97" t="s">
        <v>55</v>
      </c>
      <c r="Z39" s="97"/>
      <c r="AA39" s="30">
        <v>800</v>
      </c>
      <c r="AB39" s="31" t="s">
        <v>51</v>
      </c>
      <c r="AC39" s="30"/>
      <c r="AD39" s="31" t="s">
        <v>52</v>
      </c>
      <c r="AE39" s="32"/>
      <c r="AF39" s="33">
        <f>AA39*AC39</f>
        <v>0</v>
      </c>
      <c r="AH39" s="95" t="str">
        <f>IF(はじめに!D11="","",はじめに!D11)</f>
        <v/>
      </c>
      <c r="AI39" s="95"/>
      <c r="AJ39" s="95"/>
      <c r="AK39" s="95"/>
      <c r="AL39" s="95"/>
      <c r="AM39" s="95"/>
      <c r="AO39" s="97" t="s">
        <v>55</v>
      </c>
      <c r="AP39" s="97"/>
      <c r="AQ39" s="30">
        <v>800</v>
      </c>
      <c r="AR39" s="31" t="s">
        <v>51</v>
      </c>
      <c r="AS39" s="30"/>
      <c r="AT39" s="31" t="s">
        <v>52</v>
      </c>
      <c r="AU39" s="32"/>
      <c r="AV39" s="33">
        <f>AQ39*AS39</f>
        <v>0</v>
      </c>
    </row>
    <row r="40" spans="1:48" ht="15" customHeight="1" x14ac:dyDescent="0.2">
      <c r="B40" s="96"/>
      <c r="C40" s="96"/>
      <c r="D40" s="96"/>
      <c r="E40" s="96"/>
      <c r="F40" s="96"/>
      <c r="G40" s="96"/>
      <c r="K40" s="14" t="s">
        <v>56</v>
      </c>
      <c r="L40" s="44"/>
      <c r="M40" s="44"/>
      <c r="N40" s="45"/>
      <c r="O40" s="44"/>
      <c r="P40" s="46">
        <f>SUM(P36:P39,AF36:AF39,AV36:AV39,)</f>
        <v>0</v>
      </c>
      <c r="R40" s="96"/>
      <c r="S40" s="96"/>
      <c r="T40" s="96"/>
      <c r="U40" s="96"/>
      <c r="V40" s="96"/>
      <c r="W40" s="96"/>
      <c r="AA40" s="14" t="s">
        <v>56</v>
      </c>
      <c r="AB40" s="44"/>
      <c r="AC40" s="44"/>
      <c r="AD40" s="45"/>
      <c r="AE40" s="44"/>
      <c r="AF40" s="46">
        <f>SUM(AF36:AF39,P36:P39,AV36:AV39)</f>
        <v>0</v>
      </c>
      <c r="AH40" s="96"/>
      <c r="AI40" s="96"/>
      <c r="AJ40" s="96"/>
      <c r="AK40" s="96"/>
      <c r="AL40" s="96"/>
      <c r="AM40" s="96"/>
      <c r="AQ40" s="14" t="s">
        <v>56</v>
      </c>
      <c r="AR40" s="44"/>
      <c r="AS40" s="44"/>
      <c r="AT40" s="45"/>
      <c r="AU40" s="44"/>
      <c r="AV40" s="46">
        <f>SUM(AV36:AV39,AF36:AF39,P36:P39)</f>
        <v>0</v>
      </c>
    </row>
    <row r="41" spans="1:48" ht="15" customHeight="1" x14ac:dyDescent="0.2">
      <c r="C41" s="37"/>
      <c r="D41" s="37"/>
      <c r="E41" s="37"/>
      <c r="F41" s="37"/>
      <c r="G41" s="37"/>
      <c r="P41" s="47"/>
      <c r="S41" s="37"/>
      <c r="T41" s="37"/>
      <c r="U41" s="37"/>
      <c r="V41" s="37"/>
      <c r="W41" s="37"/>
      <c r="AF41" s="47"/>
      <c r="AI41" s="37"/>
      <c r="AJ41" s="37"/>
      <c r="AK41" s="37"/>
      <c r="AL41" s="37"/>
      <c r="AM41" s="37"/>
      <c r="AV41" s="47"/>
    </row>
    <row r="42" spans="1:48" ht="15" customHeight="1" x14ac:dyDescent="0.2">
      <c r="B42" s="98" t="s">
        <v>57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R42" s="98" t="s">
        <v>57</v>
      </c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H42" s="98" t="s">
        <v>57</v>
      </c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</row>
    <row r="43" spans="1:48" ht="15" customHeight="1" x14ac:dyDescent="0.2">
      <c r="B43" s="98" t="s">
        <v>58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R43" s="98" t="s">
        <v>58</v>
      </c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H43" s="98" t="s">
        <v>58</v>
      </c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</row>
    <row r="44" spans="1:48" ht="15" customHeight="1" x14ac:dyDescent="0.2">
      <c r="B44" s="98" t="s">
        <v>59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R44" s="98" t="s">
        <v>59</v>
      </c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H44" s="98" t="s">
        <v>59</v>
      </c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</row>
    <row r="45" spans="1:48" ht="14.4" x14ac:dyDescent="0.2">
      <c r="J45" s="38" t="s">
        <v>60</v>
      </c>
      <c r="K45" s="99">
        <f>はじめに!D5</f>
        <v>0</v>
      </c>
      <c r="L45" s="99"/>
      <c r="M45" s="99"/>
      <c r="N45" s="99"/>
      <c r="O45" s="99"/>
      <c r="P45" s="16"/>
      <c r="Z45" s="38" t="s">
        <v>60</v>
      </c>
      <c r="AA45" s="99">
        <f>はじめに!D5</f>
        <v>0</v>
      </c>
      <c r="AB45" s="99"/>
      <c r="AC45" s="99"/>
      <c r="AD45" s="99"/>
      <c r="AE45" s="99"/>
      <c r="AF45" s="16"/>
      <c r="AP45" s="38" t="s">
        <v>60</v>
      </c>
      <c r="AQ45" s="99">
        <f>はじめに!D5</f>
        <v>0</v>
      </c>
      <c r="AR45" s="99"/>
      <c r="AS45" s="99"/>
      <c r="AT45" s="99"/>
      <c r="AU45" s="99"/>
      <c r="AV45" s="16"/>
    </row>
    <row r="46" spans="1:48" ht="14.4" x14ac:dyDescent="0.2">
      <c r="J46" s="38"/>
      <c r="K46" s="94"/>
      <c r="L46" s="94"/>
      <c r="M46" s="94"/>
      <c r="N46" s="94"/>
      <c r="O46" s="43"/>
      <c r="P46" s="16"/>
      <c r="Z46" s="38"/>
      <c r="AA46" s="94"/>
      <c r="AB46" s="94"/>
      <c r="AC46" s="94"/>
      <c r="AD46" s="94"/>
      <c r="AE46" s="43"/>
      <c r="AF46" s="16"/>
      <c r="AP46" s="38"/>
      <c r="AQ46" s="94"/>
      <c r="AR46" s="94"/>
      <c r="AS46" s="94"/>
      <c r="AT46" s="94"/>
      <c r="AU46" s="43"/>
      <c r="AV46" s="16"/>
    </row>
    <row r="47" spans="1:48" ht="14.4" x14ac:dyDescent="0.2">
      <c r="J47" s="38" t="s">
        <v>61</v>
      </c>
      <c r="K47" s="94">
        <f>はじめに!D8</f>
        <v>0</v>
      </c>
      <c r="L47" s="94"/>
      <c r="M47" s="94"/>
      <c r="N47" s="94"/>
      <c r="O47" s="43" t="s">
        <v>62</v>
      </c>
      <c r="P47" s="16"/>
      <c r="Z47" s="38" t="s">
        <v>61</v>
      </c>
      <c r="AA47" s="94">
        <f>はじめに!D8</f>
        <v>0</v>
      </c>
      <c r="AB47" s="94"/>
      <c r="AC47" s="94"/>
      <c r="AD47" s="94"/>
      <c r="AE47" s="43" t="s">
        <v>62</v>
      </c>
      <c r="AF47" s="16"/>
      <c r="AP47" s="38" t="s">
        <v>61</v>
      </c>
      <c r="AQ47" s="94">
        <f>はじめに!D8</f>
        <v>0</v>
      </c>
      <c r="AR47" s="94"/>
      <c r="AS47" s="94"/>
      <c r="AT47" s="94"/>
      <c r="AU47" s="43" t="s">
        <v>62</v>
      </c>
      <c r="AV47" s="16"/>
    </row>
    <row r="48" spans="1:48" ht="14.4" x14ac:dyDescent="0.2">
      <c r="J48" s="38" t="s">
        <v>63</v>
      </c>
      <c r="K48" s="93">
        <f>はじめに!D9</f>
        <v>0</v>
      </c>
      <c r="L48" s="94"/>
      <c r="M48" s="94"/>
      <c r="N48" s="94"/>
      <c r="O48" s="94"/>
      <c r="P48" s="16"/>
      <c r="Z48" s="38" t="s">
        <v>63</v>
      </c>
      <c r="AA48" s="93">
        <f>はじめに!D9</f>
        <v>0</v>
      </c>
      <c r="AB48" s="94"/>
      <c r="AC48" s="94"/>
      <c r="AD48" s="94"/>
      <c r="AE48" s="94"/>
      <c r="AF48" s="16"/>
      <c r="AP48" s="38" t="s">
        <v>63</v>
      </c>
      <c r="AQ48" s="93">
        <f>はじめに!D9</f>
        <v>0</v>
      </c>
      <c r="AR48" s="94"/>
      <c r="AS48" s="94"/>
      <c r="AT48" s="94"/>
      <c r="AU48" s="94"/>
      <c r="AV48" s="16"/>
    </row>
    <row r="49" spans="11:47" x14ac:dyDescent="0.2">
      <c r="K49" s="39"/>
      <c r="L49" s="39"/>
      <c r="M49" s="39"/>
      <c r="N49" s="39"/>
      <c r="O49" s="39"/>
      <c r="AA49" s="39"/>
      <c r="AB49" s="39"/>
      <c r="AC49" s="39"/>
      <c r="AD49" s="39"/>
      <c r="AE49" s="39"/>
      <c r="AQ49" s="39"/>
      <c r="AR49" s="39"/>
      <c r="AS49" s="39"/>
      <c r="AT49" s="39"/>
      <c r="AU49" s="39"/>
    </row>
  </sheetData>
  <mergeCells count="327">
    <mergeCell ref="AQ45:AU45"/>
    <mergeCell ref="AQ46:AT46"/>
    <mergeCell ref="AQ47:AT47"/>
    <mergeCell ref="AQ48:AU48"/>
    <mergeCell ref="AH39:AM40"/>
    <mergeCell ref="AO39:AP39"/>
    <mergeCell ref="AH42:AV42"/>
    <mergeCell ref="AH43:AV43"/>
    <mergeCell ref="AH44:AV44"/>
    <mergeCell ref="AN35:AQ35"/>
    <mergeCell ref="AO36:AP36"/>
    <mergeCell ref="AH37:AM38"/>
    <mergeCell ref="AO37:AP37"/>
    <mergeCell ref="AO38:AP38"/>
    <mergeCell ref="AI32:AM32"/>
    <mergeCell ref="AQ32:AR32"/>
    <mergeCell ref="AS32:AU32"/>
    <mergeCell ref="AI33:AM33"/>
    <mergeCell ref="AQ33:AR33"/>
    <mergeCell ref="AS33:AU33"/>
    <mergeCell ref="AH34:AV34"/>
    <mergeCell ref="AQ30:AR30"/>
    <mergeCell ref="AS30:AU30"/>
    <mergeCell ref="AI31:AM31"/>
    <mergeCell ref="AQ31:AR31"/>
    <mergeCell ref="AS31:AU31"/>
    <mergeCell ref="AI28:AM28"/>
    <mergeCell ref="AQ28:AR28"/>
    <mergeCell ref="AS28:AU28"/>
    <mergeCell ref="AI29:AM29"/>
    <mergeCell ref="AQ29:AR29"/>
    <mergeCell ref="AS29:AU29"/>
    <mergeCell ref="AI30:AM30"/>
    <mergeCell ref="AQ26:AR26"/>
    <mergeCell ref="AS26:AU26"/>
    <mergeCell ref="AI27:AM27"/>
    <mergeCell ref="AQ27:AR27"/>
    <mergeCell ref="AS27:AU27"/>
    <mergeCell ref="AI24:AM24"/>
    <mergeCell ref="AQ24:AR24"/>
    <mergeCell ref="AS24:AU24"/>
    <mergeCell ref="AI25:AM25"/>
    <mergeCell ref="AQ25:AR25"/>
    <mergeCell ref="AS25:AU25"/>
    <mergeCell ref="AQ22:AR22"/>
    <mergeCell ref="AS22:AU22"/>
    <mergeCell ref="AI23:AM23"/>
    <mergeCell ref="AQ23:AR23"/>
    <mergeCell ref="AS23:AU23"/>
    <mergeCell ref="AI20:AM20"/>
    <mergeCell ref="AQ20:AR20"/>
    <mergeCell ref="AS20:AU20"/>
    <mergeCell ref="AI21:AM21"/>
    <mergeCell ref="AQ21:AR21"/>
    <mergeCell ref="AS21:AU21"/>
    <mergeCell ref="AQ18:AR18"/>
    <mergeCell ref="AS18:AU18"/>
    <mergeCell ref="AI19:AM19"/>
    <mergeCell ref="AQ19:AR19"/>
    <mergeCell ref="AS19:AU19"/>
    <mergeCell ref="AI16:AM16"/>
    <mergeCell ref="AQ16:AR16"/>
    <mergeCell ref="AS16:AU16"/>
    <mergeCell ref="AI17:AM17"/>
    <mergeCell ref="AQ17:AR17"/>
    <mergeCell ref="AS17:AU17"/>
    <mergeCell ref="AQ14:AR14"/>
    <mergeCell ref="AS14:AU14"/>
    <mergeCell ref="AI15:AM15"/>
    <mergeCell ref="AQ15:AR15"/>
    <mergeCell ref="AS15:AU15"/>
    <mergeCell ref="AQ12:AR12"/>
    <mergeCell ref="AS12:AU12"/>
    <mergeCell ref="AI13:AM13"/>
    <mergeCell ref="AQ13:AR13"/>
    <mergeCell ref="AS13:AU13"/>
    <mergeCell ref="AI12:AM12"/>
    <mergeCell ref="AI10:AM10"/>
    <mergeCell ref="AQ10:AR10"/>
    <mergeCell ref="AS10:AU10"/>
    <mergeCell ref="AI11:AM11"/>
    <mergeCell ref="AQ11:AR11"/>
    <mergeCell ref="AS11:AU11"/>
    <mergeCell ref="AI7:AM7"/>
    <mergeCell ref="AQ7:AR7"/>
    <mergeCell ref="AS7:AU7"/>
    <mergeCell ref="AI8:AM8"/>
    <mergeCell ref="AQ8:AR8"/>
    <mergeCell ref="AS8:AU8"/>
    <mergeCell ref="B37:G38"/>
    <mergeCell ref="I37:J37"/>
    <mergeCell ref="I38:J38"/>
    <mergeCell ref="K32:L32"/>
    <mergeCell ref="M32:O32"/>
    <mergeCell ref="C29:G29"/>
    <mergeCell ref="K29:L29"/>
    <mergeCell ref="M29:O29"/>
    <mergeCell ref="C30:G30"/>
    <mergeCell ref="K30:L30"/>
    <mergeCell ref="M30:O30"/>
    <mergeCell ref="C33:G33"/>
    <mergeCell ref="K33:L33"/>
    <mergeCell ref="M33:O33"/>
    <mergeCell ref="B34:P34"/>
    <mergeCell ref="H35:K35"/>
    <mergeCell ref="I36:J36"/>
    <mergeCell ref="C31:G31"/>
    <mergeCell ref="K31:L31"/>
    <mergeCell ref="M31:O31"/>
    <mergeCell ref="C32:G32"/>
    <mergeCell ref="C27:G27"/>
    <mergeCell ref="K27:L27"/>
    <mergeCell ref="M27:O27"/>
    <mergeCell ref="C28:G28"/>
    <mergeCell ref="K28:L28"/>
    <mergeCell ref="M28:O28"/>
    <mergeCell ref="C25:G25"/>
    <mergeCell ref="AI14:AM14"/>
    <mergeCell ref="AI18:AM18"/>
    <mergeCell ref="AI22:AM22"/>
    <mergeCell ref="AI26:AM26"/>
    <mergeCell ref="K25:L25"/>
    <mergeCell ref="M25:O25"/>
    <mergeCell ref="C26:G26"/>
    <mergeCell ref="K26:L26"/>
    <mergeCell ref="M26:O26"/>
    <mergeCell ref="C23:G23"/>
    <mergeCell ref="K23:L23"/>
    <mergeCell ref="M23:O23"/>
    <mergeCell ref="C24:G24"/>
    <mergeCell ref="K24:L24"/>
    <mergeCell ref="M24:O24"/>
    <mergeCell ref="C21:G21"/>
    <mergeCell ref="K21:L21"/>
    <mergeCell ref="AK1:AQ1"/>
    <mergeCell ref="AI3:AM3"/>
    <mergeCell ref="AQ3:AR3"/>
    <mergeCell ref="AS3:AU3"/>
    <mergeCell ref="AI6:AM6"/>
    <mergeCell ref="AQ6:AR6"/>
    <mergeCell ref="AS6:AU6"/>
    <mergeCell ref="AI9:AM9"/>
    <mergeCell ref="AQ9:AR9"/>
    <mergeCell ref="AS9:AU9"/>
    <mergeCell ref="AI4:AM4"/>
    <mergeCell ref="AQ4:AR4"/>
    <mergeCell ref="AS4:AU4"/>
    <mergeCell ref="AI5:AM5"/>
    <mergeCell ref="AQ5:AR5"/>
    <mergeCell ref="AS5:AU5"/>
    <mergeCell ref="M21:O21"/>
    <mergeCell ref="C22:G22"/>
    <mergeCell ref="K22:L22"/>
    <mergeCell ref="M22:O22"/>
    <mergeCell ref="C19:G19"/>
    <mergeCell ref="K19:L19"/>
    <mergeCell ref="M19:O19"/>
    <mergeCell ref="C20:G20"/>
    <mergeCell ref="K20:L20"/>
    <mergeCell ref="M20:O20"/>
    <mergeCell ref="C17:G17"/>
    <mergeCell ref="K17:L17"/>
    <mergeCell ref="M17:O17"/>
    <mergeCell ref="C18:G18"/>
    <mergeCell ref="K18:L18"/>
    <mergeCell ref="M18:O18"/>
    <mergeCell ref="C15:G15"/>
    <mergeCell ref="K15:L15"/>
    <mergeCell ref="M15:O15"/>
    <mergeCell ref="C16:G16"/>
    <mergeCell ref="K16:L16"/>
    <mergeCell ref="M16:O16"/>
    <mergeCell ref="C13:G13"/>
    <mergeCell ref="K13:L13"/>
    <mergeCell ref="M13:O13"/>
    <mergeCell ref="C14:G14"/>
    <mergeCell ref="K14:L14"/>
    <mergeCell ref="M14:O14"/>
    <mergeCell ref="C11:G11"/>
    <mergeCell ref="K11:L11"/>
    <mergeCell ref="M11:O11"/>
    <mergeCell ref="C12:G12"/>
    <mergeCell ref="K12:L12"/>
    <mergeCell ref="M12:O12"/>
    <mergeCell ref="C9:G9"/>
    <mergeCell ref="K9:L9"/>
    <mergeCell ref="M9:O9"/>
    <mergeCell ref="C10:G10"/>
    <mergeCell ref="K10:L10"/>
    <mergeCell ref="M10:O10"/>
    <mergeCell ref="C7:G7"/>
    <mergeCell ref="K7:L7"/>
    <mergeCell ref="M7:O7"/>
    <mergeCell ref="C8:G8"/>
    <mergeCell ref="K8:L8"/>
    <mergeCell ref="M8:O8"/>
    <mergeCell ref="C5:G5"/>
    <mergeCell ref="K5:L5"/>
    <mergeCell ref="M5:O5"/>
    <mergeCell ref="C6:G6"/>
    <mergeCell ref="K6:L6"/>
    <mergeCell ref="M6:O6"/>
    <mergeCell ref="E1:K1"/>
    <mergeCell ref="C3:G3"/>
    <mergeCell ref="K3:L3"/>
    <mergeCell ref="M3:O3"/>
    <mergeCell ref="C4:G4"/>
    <mergeCell ref="K4:L4"/>
    <mergeCell ref="M4:O4"/>
    <mergeCell ref="U1:AA1"/>
    <mergeCell ref="S3:W3"/>
    <mergeCell ref="AA3:AB3"/>
    <mergeCell ref="AC3:AE3"/>
    <mergeCell ref="S4:W4"/>
    <mergeCell ref="AA4:AB4"/>
    <mergeCell ref="AC4:AE4"/>
    <mergeCell ref="S5:W5"/>
    <mergeCell ref="AA5:AB5"/>
    <mergeCell ref="AC5:AE5"/>
    <mergeCell ref="S6:W6"/>
    <mergeCell ref="AA6:AB6"/>
    <mergeCell ref="AC6:AE6"/>
    <mergeCell ref="S7:W7"/>
    <mergeCell ref="AA7:AB7"/>
    <mergeCell ref="AC7:AE7"/>
    <mergeCell ref="S8:W8"/>
    <mergeCell ref="AA8:AB8"/>
    <mergeCell ref="AC8:AE8"/>
    <mergeCell ref="S9:W9"/>
    <mergeCell ref="AA9:AB9"/>
    <mergeCell ref="AC9:AE9"/>
    <mergeCell ref="S10:W10"/>
    <mergeCell ref="AA10:AB10"/>
    <mergeCell ref="AC10:AE10"/>
    <mergeCell ref="S11:W11"/>
    <mergeCell ref="AA11:AB11"/>
    <mergeCell ref="AC11:AE11"/>
    <mergeCell ref="S12:W12"/>
    <mergeCell ref="AA12:AB12"/>
    <mergeCell ref="AC12:AE12"/>
    <mergeCell ref="S13:W13"/>
    <mergeCell ref="AA13:AB13"/>
    <mergeCell ref="AC13:AE13"/>
    <mergeCell ref="S14:W14"/>
    <mergeCell ref="AA14:AB14"/>
    <mergeCell ref="AC14:AE14"/>
    <mergeCell ref="S15:W15"/>
    <mergeCell ref="AA15:AB15"/>
    <mergeCell ref="AC15:AE15"/>
    <mergeCell ref="S16:W16"/>
    <mergeCell ref="AA16:AB16"/>
    <mergeCell ref="AC16:AE16"/>
    <mergeCell ref="S17:W17"/>
    <mergeCell ref="AA17:AB17"/>
    <mergeCell ref="AC17:AE17"/>
    <mergeCell ref="S18:W18"/>
    <mergeCell ref="AA18:AB18"/>
    <mergeCell ref="AC18:AE18"/>
    <mergeCell ref="S19:W19"/>
    <mergeCell ref="AA19:AB19"/>
    <mergeCell ref="AC19:AE19"/>
    <mergeCell ref="S20:W20"/>
    <mergeCell ref="AA20:AB20"/>
    <mergeCell ref="AC20:AE20"/>
    <mergeCell ref="S21:W21"/>
    <mergeCell ref="AA21:AB21"/>
    <mergeCell ref="AC21:AE21"/>
    <mergeCell ref="S22:W22"/>
    <mergeCell ref="AA22:AB22"/>
    <mergeCell ref="AC22:AE22"/>
    <mergeCell ref="S23:W23"/>
    <mergeCell ref="AA23:AB23"/>
    <mergeCell ref="AC23:AE23"/>
    <mergeCell ref="S24:W24"/>
    <mergeCell ref="AA24:AB24"/>
    <mergeCell ref="AC24:AE24"/>
    <mergeCell ref="S25:W25"/>
    <mergeCell ref="AA25:AB25"/>
    <mergeCell ref="AC25:AE25"/>
    <mergeCell ref="S26:W26"/>
    <mergeCell ref="AA26:AB26"/>
    <mergeCell ref="AC26:AE26"/>
    <mergeCell ref="S27:W27"/>
    <mergeCell ref="AA27:AB27"/>
    <mergeCell ref="AC27:AE27"/>
    <mergeCell ref="S28:W28"/>
    <mergeCell ref="AA28:AB28"/>
    <mergeCell ref="AC28:AE28"/>
    <mergeCell ref="S29:W29"/>
    <mergeCell ref="AA29:AB29"/>
    <mergeCell ref="AC29:AE29"/>
    <mergeCell ref="S30:W30"/>
    <mergeCell ref="AA30:AB30"/>
    <mergeCell ref="AC30:AE30"/>
    <mergeCell ref="S31:W31"/>
    <mergeCell ref="AA31:AB31"/>
    <mergeCell ref="AC31:AE31"/>
    <mergeCell ref="S32:W32"/>
    <mergeCell ref="AA32:AB32"/>
    <mergeCell ref="AC32:AE32"/>
    <mergeCell ref="S33:W33"/>
    <mergeCell ref="AA33:AB33"/>
    <mergeCell ref="AC33:AE33"/>
    <mergeCell ref="R34:AF34"/>
    <mergeCell ref="X35:AA35"/>
    <mergeCell ref="Y36:Z36"/>
    <mergeCell ref="R37:W38"/>
    <mergeCell ref="Y37:Z37"/>
    <mergeCell ref="Y38:Z38"/>
    <mergeCell ref="AA48:AE48"/>
    <mergeCell ref="R39:W40"/>
    <mergeCell ref="Y39:Z39"/>
    <mergeCell ref="R42:AF42"/>
    <mergeCell ref="R43:AF43"/>
    <mergeCell ref="R44:AF44"/>
    <mergeCell ref="AA45:AE45"/>
    <mergeCell ref="K46:N46"/>
    <mergeCell ref="AA46:AD46"/>
    <mergeCell ref="K47:N47"/>
    <mergeCell ref="AA47:AD47"/>
    <mergeCell ref="B43:P43"/>
    <mergeCell ref="B44:P44"/>
    <mergeCell ref="K45:O45"/>
    <mergeCell ref="K48:O48"/>
    <mergeCell ref="B39:G40"/>
    <mergeCell ref="I39:J39"/>
    <mergeCell ref="B42:P42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2:T42"/>
  <sheetViews>
    <sheetView workbookViewId="0">
      <selection activeCell="F13" sqref="F13"/>
    </sheetView>
  </sheetViews>
  <sheetFormatPr defaultColWidth="9" defaultRowHeight="15" customHeight="1" x14ac:dyDescent="0.2"/>
  <cols>
    <col min="1" max="1" width="10" style="1" customWidth="1"/>
    <col min="2" max="2" width="16.21875" style="1" customWidth="1"/>
    <col min="3" max="3" width="10" style="1" customWidth="1"/>
    <col min="4" max="4" width="6.77734375" style="1" bestFit="1" customWidth="1"/>
    <col min="5" max="5" width="9" style="1"/>
    <col min="6" max="6" width="10" style="1" customWidth="1"/>
    <col min="7" max="7" width="16.21875" style="1" customWidth="1"/>
    <col min="8" max="8" width="10" style="1" customWidth="1"/>
    <col min="9" max="9" width="6.77734375" style="1" bestFit="1" customWidth="1"/>
    <col min="10" max="16384" width="9" style="1"/>
  </cols>
  <sheetData>
    <row r="2" spans="1:20" ht="15" customHeight="1" x14ac:dyDescent="0.2">
      <c r="B2" s="83" t="s">
        <v>27</v>
      </c>
      <c r="C2" s="78">
        <f>はじめに!C2</f>
        <v>6</v>
      </c>
      <c r="D2" s="78" t="s">
        <v>1</v>
      </c>
      <c r="E2" s="116" t="s">
        <v>71</v>
      </c>
      <c r="F2" s="116"/>
      <c r="G2" s="116"/>
      <c r="H2" s="116"/>
      <c r="I2" s="116"/>
      <c r="J2" s="116"/>
      <c r="K2" s="117"/>
    </row>
    <row r="3" spans="1:20" ht="15" customHeight="1" x14ac:dyDescent="0.2">
      <c r="B3" s="84"/>
      <c r="C3" s="79"/>
      <c r="D3" s="79"/>
      <c r="E3" s="118"/>
      <c r="F3" s="118"/>
      <c r="G3" s="118"/>
      <c r="H3" s="118"/>
      <c r="I3" s="118"/>
      <c r="J3" s="118"/>
      <c r="K3" s="119"/>
      <c r="L3" s="8"/>
    </row>
    <row r="5" spans="1:20" ht="15" customHeight="1" x14ac:dyDescent="0.2">
      <c r="B5" s="80" t="s">
        <v>5</v>
      </c>
      <c r="C5" s="80"/>
      <c r="D5" s="85">
        <f>はじめに!D5</f>
        <v>0</v>
      </c>
      <c r="E5" s="86"/>
      <c r="F5" s="86"/>
      <c r="G5" s="87"/>
      <c r="I5" s="115" t="s">
        <v>72</v>
      </c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</row>
    <row r="6" spans="1:20" ht="15" customHeight="1" x14ac:dyDescent="0.2">
      <c r="B6" s="59" t="s">
        <v>30</v>
      </c>
      <c r="C6" s="59"/>
      <c r="D6" s="85">
        <f>はじめに!D6</f>
        <v>0</v>
      </c>
      <c r="E6" s="86"/>
      <c r="F6" s="86"/>
      <c r="G6" s="87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</row>
    <row r="7" spans="1:20" ht="15" customHeight="1" x14ac:dyDescent="0.2">
      <c r="B7" s="59" t="s">
        <v>12</v>
      </c>
      <c r="C7" s="59"/>
      <c r="D7" s="85">
        <f>はじめに!D8</f>
        <v>0</v>
      </c>
      <c r="E7" s="86"/>
      <c r="F7" s="86"/>
      <c r="G7" s="87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</row>
    <row r="8" spans="1:20" ht="15" customHeight="1" x14ac:dyDescent="0.2">
      <c r="B8" s="59" t="s">
        <v>14</v>
      </c>
      <c r="C8" s="59"/>
      <c r="D8" s="85">
        <f>はじめに!D9</f>
        <v>0</v>
      </c>
      <c r="E8" s="86"/>
      <c r="F8" s="86"/>
      <c r="G8" s="87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</row>
    <row r="10" spans="1:20" ht="15" customHeight="1" x14ac:dyDescent="0.2">
      <c r="A10" s="73" t="s">
        <v>73</v>
      </c>
      <c r="B10" s="73"/>
      <c r="C10" s="73"/>
      <c r="D10" s="73"/>
      <c r="F10" s="73" t="s">
        <v>92</v>
      </c>
      <c r="G10" s="73"/>
      <c r="H10" s="73"/>
      <c r="I10" s="73"/>
    </row>
    <row r="11" spans="1:20" ht="15" customHeight="1" x14ac:dyDescent="0.2">
      <c r="A11" s="90"/>
      <c r="B11" s="90"/>
      <c r="C11" s="90"/>
      <c r="D11" s="90"/>
      <c r="F11" s="90"/>
      <c r="G11" s="90"/>
      <c r="H11" s="90"/>
      <c r="I11" s="90"/>
    </row>
    <row r="12" spans="1:20" ht="15" customHeight="1" x14ac:dyDescent="0.2">
      <c r="A12" s="7" t="s">
        <v>74</v>
      </c>
      <c r="B12" s="3" t="s">
        <v>32</v>
      </c>
      <c r="C12" s="3" t="s">
        <v>33</v>
      </c>
      <c r="D12" s="3" t="s">
        <v>75</v>
      </c>
      <c r="F12" s="7" t="s">
        <v>74</v>
      </c>
      <c r="G12" s="3" t="s">
        <v>32</v>
      </c>
      <c r="H12" s="3" t="s">
        <v>33</v>
      </c>
      <c r="I12" s="3" t="s">
        <v>75</v>
      </c>
    </row>
    <row r="13" spans="1:20" ht="15" customHeight="1" x14ac:dyDescent="0.2">
      <c r="A13" s="4"/>
      <c r="B13" s="5"/>
      <c r="C13" s="6">
        <f>IF($D$6="","-",$D$6)</f>
        <v>0</v>
      </c>
      <c r="D13" s="5"/>
      <c r="F13" s="4"/>
      <c r="G13" s="5"/>
      <c r="H13" s="6">
        <f>IF($D$6="","-",$D$6)</f>
        <v>0</v>
      </c>
      <c r="I13" s="5"/>
    </row>
    <row r="14" spans="1:20" ht="15" customHeight="1" x14ac:dyDescent="0.2">
      <c r="A14" s="4"/>
      <c r="B14" s="5"/>
      <c r="C14" s="6">
        <f t="shared" ref="C14:C42" si="0">IF($D$6="","-",$D$6)</f>
        <v>0</v>
      </c>
      <c r="D14" s="5"/>
      <c r="F14" s="4"/>
      <c r="G14" s="5"/>
      <c r="H14" s="6">
        <f t="shared" ref="H14:H42" si="1">IF($D$6="","-",$D$6)</f>
        <v>0</v>
      </c>
      <c r="I14" s="5"/>
    </row>
    <row r="15" spans="1:20" ht="15" customHeight="1" x14ac:dyDescent="0.2">
      <c r="A15" s="4"/>
      <c r="B15" s="5"/>
      <c r="C15" s="6">
        <f t="shared" si="0"/>
        <v>0</v>
      </c>
      <c r="D15" s="5"/>
      <c r="F15" s="4"/>
      <c r="G15" s="5"/>
      <c r="H15" s="6">
        <f t="shared" si="1"/>
        <v>0</v>
      </c>
      <c r="I15" s="5"/>
    </row>
    <row r="16" spans="1:20" ht="15" customHeight="1" x14ac:dyDescent="0.2">
      <c r="A16" s="4"/>
      <c r="B16" s="5"/>
      <c r="C16" s="6">
        <f t="shared" si="0"/>
        <v>0</v>
      </c>
      <c r="D16" s="5"/>
      <c r="F16" s="4"/>
      <c r="G16" s="5"/>
      <c r="H16" s="6">
        <f t="shared" si="1"/>
        <v>0</v>
      </c>
      <c r="I16" s="5"/>
    </row>
    <row r="17" spans="1:9" ht="15" customHeight="1" x14ac:dyDescent="0.2">
      <c r="A17" s="4"/>
      <c r="B17" s="5"/>
      <c r="C17" s="6">
        <f t="shared" si="0"/>
        <v>0</v>
      </c>
      <c r="D17" s="5"/>
      <c r="F17" s="4"/>
      <c r="G17" s="5"/>
      <c r="H17" s="6">
        <f t="shared" si="1"/>
        <v>0</v>
      </c>
      <c r="I17" s="5"/>
    </row>
    <row r="18" spans="1:9" ht="15" customHeight="1" x14ac:dyDescent="0.2">
      <c r="A18" s="4"/>
      <c r="B18" s="5"/>
      <c r="C18" s="6">
        <f t="shared" si="0"/>
        <v>0</v>
      </c>
      <c r="D18" s="5"/>
      <c r="F18" s="4"/>
      <c r="G18" s="5"/>
      <c r="H18" s="6">
        <f t="shared" si="1"/>
        <v>0</v>
      </c>
      <c r="I18" s="5"/>
    </row>
    <row r="19" spans="1:9" ht="15" customHeight="1" x14ac:dyDescent="0.2">
      <c r="A19" s="4"/>
      <c r="B19" s="5"/>
      <c r="C19" s="6">
        <f t="shared" si="0"/>
        <v>0</v>
      </c>
      <c r="D19" s="5"/>
      <c r="F19" s="4"/>
      <c r="G19" s="5"/>
      <c r="H19" s="6">
        <f t="shared" si="1"/>
        <v>0</v>
      </c>
      <c r="I19" s="5"/>
    </row>
    <row r="20" spans="1:9" ht="15" customHeight="1" x14ac:dyDescent="0.2">
      <c r="A20" s="4"/>
      <c r="B20" s="5"/>
      <c r="C20" s="6">
        <f t="shared" si="0"/>
        <v>0</v>
      </c>
      <c r="D20" s="5"/>
      <c r="F20" s="4"/>
      <c r="G20" s="5"/>
      <c r="H20" s="6">
        <f t="shared" si="1"/>
        <v>0</v>
      </c>
      <c r="I20" s="5"/>
    </row>
    <row r="21" spans="1:9" ht="15" customHeight="1" x14ac:dyDescent="0.2">
      <c r="A21" s="4"/>
      <c r="B21" s="5"/>
      <c r="C21" s="6">
        <f t="shared" si="0"/>
        <v>0</v>
      </c>
      <c r="D21" s="5"/>
      <c r="F21" s="4"/>
      <c r="G21" s="5"/>
      <c r="H21" s="6">
        <f t="shared" si="1"/>
        <v>0</v>
      </c>
      <c r="I21" s="5"/>
    </row>
    <row r="22" spans="1:9" ht="15" customHeight="1" x14ac:dyDescent="0.2">
      <c r="A22" s="4"/>
      <c r="B22" s="5"/>
      <c r="C22" s="6">
        <f t="shared" si="0"/>
        <v>0</v>
      </c>
      <c r="D22" s="5"/>
      <c r="F22" s="4"/>
      <c r="G22" s="5"/>
      <c r="H22" s="6">
        <f t="shared" si="1"/>
        <v>0</v>
      </c>
      <c r="I22" s="5"/>
    </row>
    <row r="23" spans="1:9" ht="15" customHeight="1" x14ac:dyDescent="0.2">
      <c r="A23" s="4"/>
      <c r="B23" s="5"/>
      <c r="C23" s="6">
        <f t="shared" si="0"/>
        <v>0</v>
      </c>
      <c r="D23" s="5"/>
      <c r="F23" s="4"/>
      <c r="G23" s="5"/>
      <c r="H23" s="6">
        <f t="shared" si="1"/>
        <v>0</v>
      </c>
      <c r="I23" s="5"/>
    </row>
    <row r="24" spans="1:9" ht="15" customHeight="1" x14ac:dyDescent="0.2">
      <c r="A24" s="4"/>
      <c r="B24" s="5"/>
      <c r="C24" s="6">
        <f t="shared" si="0"/>
        <v>0</v>
      </c>
      <c r="D24" s="5"/>
      <c r="F24" s="4"/>
      <c r="G24" s="5"/>
      <c r="H24" s="6">
        <f t="shared" si="1"/>
        <v>0</v>
      </c>
      <c r="I24" s="5"/>
    </row>
    <row r="25" spans="1:9" ht="15" customHeight="1" x14ac:dyDescent="0.2">
      <c r="A25" s="4"/>
      <c r="B25" s="5"/>
      <c r="C25" s="6">
        <f t="shared" si="0"/>
        <v>0</v>
      </c>
      <c r="D25" s="5"/>
      <c r="F25" s="4"/>
      <c r="G25" s="5"/>
      <c r="H25" s="6">
        <f t="shared" si="1"/>
        <v>0</v>
      </c>
      <c r="I25" s="5"/>
    </row>
    <row r="26" spans="1:9" ht="15" customHeight="1" x14ac:dyDescent="0.2">
      <c r="A26" s="4"/>
      <c r="B26" s="5"/>
      <c r="C26" s="6">
        <f t="shared" si="0"/>
        <v>0</v>
      </c>
      <c r="D26" s="5"/>
      <c r="F26" s="4"/>
      <c r="G26" s="5"/>
      <c r="H26" s="6">
        <f t="shared" si="1"/>
        <v>0</v>
      </c>
      <c r="I26" s="5"/>
    </row>
    <row r="27" spans="1:9" ht="15" customHeight="1" x14ac:dyDescent="0.2">
      <c r="A27" s="4"/>
      <c r="B27" s="5"/>
      <c r="C27" s="6">
        <f t="shared" si="0"/>
        <v>0</v>
      </c>
      <c r="D27" s="5"/>
      <c r="F27" s="4"/>
      <c r="G27" s="5"/>
      <c r="H27" s="6">
        <f t="shared" si="1"/>
        <v>0</v>
      </c>
      <c r="I27" s="5"/>
    </row>
    <row r="28" spans="1:9" ht="15" customHeight="1" x14ac:dyDescent="0.2">
      <c r="A28" s="4"/>
      <c r="B28" s="5"/>
      <c r="C28" s="6">
        <f t="shared" si="0"/>
        <v>0</v>
      </c>
      <c r="D28" s="5"/>
      <c r="F28" s="4"/>
      <c r="G28" s="5"/>
      <c r="H28" s="6">
        <f t="shared" si="1"/>
        <v>0</v>
      </c>
      <c r="I28" s="5"/>
    </row>
    <row r="29" spans="1:9" ht="15" customHeight="1" x14ac:dyDescent="0.2">
      <c r="A29" s="4"/>
      <c r="B29" s="5"/>
      <c r="C29" s="6">
        <f t="shared" si="0"/>
        <v>0</v>
      </c>
      <c r="D29" s="5"/>
      <c r="F29" s="4"/>
      <c r="G29" s="5"/>
      <c r="H29" s="6">
        <f t="shared" si="1"/>
        <v>0</v>
      </c>
      <c r="I29" s="5"/>
    </row>
    <row r="30" spans="1:9" ht="15" customHeight="1" x14ac:dyDescent="0.2">
      <c r="A30" s="4"/>
      <c r="B30" s="5"/>
      <c r="C30" s="6">
        <f t="shared" si="0"/>
        <v>0</v>
      </c>
      <c r="D30" s="5"/>
      <c r="F30" s="4"/>
      <c r="G30" s="5"/>
      <c r="H30" s="6">
        <f t="shared" si="1"/>
        <v>0</v>
      </c>
      <c r="I30" s="5"/>
    </row>
    <row r="31" spans="1:9" ht="15" customHeight="1" x14ac:dyDescent="0.2">
      <c r="A31" s="4"/>
      <c r="B31" s="5"/>
      <c r="C31" s="6">
        <f t="shared" si="0"/>
        <v>0</v>
      </c>
      <c r="D31" s="5"/>
      <c r="F31" s="4"/>
      <c r="G31" s="5"/>
      <c r="H31" s="6">
        <f t="shared" si="1"/>
        <v>0</v>
      </c>
      <c r="I31" s="5"/>
    </row>
    <row r="32" spans="1:9" ht="15" customHeight="1" x14ac:dyDescent="0.2">
      <c r="A32" s="4"/>
      <c r="B32" s="5"/>
      <c r="C32" s="6">
        <f t="shared" si="0"/>
        <v>0</v>
      </c>
      <c r="D32" s="5"/>
      <c r="F32" s="4"/>
      <c r="G32" s="5"/>
      <c r="H32" s="6">
        <f t="shared" si="1"/>
        <v>0</v>
      </c>
      <c r="I32" s="5"/>
    </row>
    <row r="33" spans="1:9" ht="15" customHeight="1" x14ac:dyDescent="0.2">
      <c r="A33" s="4"/>
      <c r="B33" s="5"/>
      <c r="C33" s="6">
        <f t="shared" si="0"/>
        <v>0</v>
      </c>
      <c r="D33" s="5"/>
      <c r="F33" s="4"/>
      <c r="G33" s="5"/>
      <c r="H33" s="6">
        <f t="shared" si="1"/>
        <v>0</v>
      </c>
      <c r="I33" s="5"/>
    </row>
    <row r="34" spans="1:9" ht="15" customHeight="1" x14ac:dyDescent="0.2">
      <c r="A34" s="4"/>
      <c r="B34" s="5"/>
      <c r="C34" s="6">
        <f t="shared" si="0"/>
        <v>0</v>
      </c>
      <c r="D34" s="5"/>
      <c r="F34" s="4"/>
      <c r="G34" s="5"/>
      <c r="H34" s="6">
        <f t="shared" si="1"/>
        <v>0</v>
      </c>
      <c r="I34" s="5"/>
    </row>
    <row r="35" spans="1:9" ht="15" customHeight="1" x14ac:dyDescent="0.2">
      <c r="A35" s="4"/>
      <c r="B35" s="5"/>
      <c r="C35" s="6">
        <f t="shared" si="0"/>
        <v>0</v>
      </c>
      <c r="D35" s="5"/>
      <c r="F35" s="4"/>
      <c r="G35" s="5"/>
      <c r="H35" s="6">
        <f t="shared" si="1"/>
        <v>0</v>
      </c>
      <c r="I35" s="5"/>
    </row>
    <row r="36" spans="1:9" ht="15" customHeight="1" x14ac:dyDescent="0.2">
      <c r="A36" s="4"/>
      <c r="B36" s="5"/>
      <c r="C36" s="6">
        <f t="shared" si="0"/>
        <v>0</v>
      </c>
      <c r="D36" s="5"/>
      <c r="F36" s="4"/>
      <c r="G36" s="5"/>
      <c r="H36" s="6">
        <f t="shared" si="1"/>
        <v>0</v>
      </c>
      <c r="I36" s="5"/>
    </row>
    <row r="37" spans="1:9" ht="15" customHeight="1" x14ac:dyDescent="0.2">
      <c r="A37" s="4"/>
      <c r="B37" s="5"/>
      <c r="C37" s="6">
        <f t="shared" si="0"/>
        <v>0</v>
      </c>
      <c r="D37" s="5"/>
      <c r="F37" s="4"/>
      <c r="G37" s="5"/>
      <c r="H37" s="6">
        <f t="shared" si="1"/>
        <v>0</v>
      </c>
      <c r="I37" s="5"/>
    </row>
    <row r="38" spans="1:9" ht="15" customHeight="1" x14ac:dyDescent="0.2">
      <c r="A38" s="4"/>
      <c r="B38" s="5"/>
      <c r="C38" s="6">
        <f t="shared" si="0"/>
        <v>0</v>
      </c>
      <c r="D38" s="5"/>
      <c r="F38" s="4"/>
      <c r="G38" s="5"/>
      <c r="H38" s="6">
        <f t="shared" si="1"/>
        <v>0</v>
      </c>
      <c r="I38" s="5"/>
    </row>
    <row r="39" spans="1:9" ht="15" customHeight="1" x14ac:dyDescent="0.2">
      <c r="A39" s="4"/>
      <c r="B39" s="5"/>
      <c r="C39" s="6">
        <f t="shared" si="0"/>
        <v>0</v>
      </c>
      <c r="D39" s="5"/>
      <c r="F39" s="4"/>
      <c r="G39" s="5"/>
      <c r="H39" s="6">
        <f t="shared" si="1"/>
        <v>0</v>
      </c>
      <c r="I39" s="5"/>
    </row>
    <row r="40" spans="1:9" ht="15" customHeight="1" x14ac:dyDescent="0.2">
      <c r="A40" s="4"/>
      <c r="B40" s="5"/>
      <c r="C40" s="6">
        <f t="shared" si="0"/>
        <v>0</v>
      </c>
      <c r="D40" s="5"/>
      <c r="F40" s="4"/>
      <c r="G40" s="5"/>
      <c r="H40" s="6">
        <f t="shared" si="1"/>
        <v>0</v>
      </c>
      <c r="I40" s="5"/>
    </row>
    <row r="41" spans="1:9" ht="15" customHeight="1" x14ac:dyDescent="0.2">
      <c r="A41" s="4"/>
      <c r="B41" s="5"/>
      <c r="C41" s="6">
        <f t="shared" si="0"/>
        <v>0</v>
      </c>
      <c r="D41" s="5"/>
      <c r="F41" s="4"/>
      <c r="G41" s="5"/>
      <c r="H41" s="6">
        <f t="shared" si="1"/>
        <v>0</v>
      </c>
      <c r="I41" s="5"/>
    </row>
    <row r="42" spans="1:9" ht="15" customHeight="1" x14ac:dyDescent="0.2">
      <c r="A42" s="4"/>
      <c r="B42" s="5"/>
      <c r="C42" s="6">
        <f t="shared" si="0"/>
        <v>0</v>
      </c>
      <c r="D42" s="5"/>
      <c r="F42" s="4"/>
      <c r="G42" s="5"/>
      <c r="H42" s="6">
        <f t="shared" si="1"/>
        <v>0</v>
      </c>
      <c r="I42" s="5"/>
    </row>
  </sheetData>
  <mergeCells count="15">
    <mergeCell ref="B2:B3"/>
    <mergeCell ref="E2:K3"/>
    <mergeCell ref="A10:D11"/>
    <mergeCell ref="F10:I11"/>
    <mergeCell ref="D8:G8"/>
    <mergeCell ref="B5:C5"/>
    <mergeCell ref="B6:C6"/>
    <mergeCell ref="B7:C7"/>
    <mergeCell ref="B8:C8"/>
    <mergeCell ref="D5:G5"/>
    <mergeCell ref="D6:G6"/>
    <mergeCell ref="D7:G7"/>
    <mergeCell ref="C2:C3"/>
    <mergeCell ref="D2:D3"/>
    <mergeCell ref="I5:T8"/>
  </mergeCells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F49"/>
  <sheetViews>
    <sheetView view="pageBreakPreview" topLeftCell="B1" zoomScale="60" zoomScaleNormal="100" workbookViewId="0">
      <selection activeCell="O46" sqref="O46"/>
    </sheetView>
  </sheetViews>
  <sheetFormatPr defaultRowHeight="13.2" x14ac:dyDescent="0.2"/>
  <cols>
    <col min="1" max="1" width="5" style="13" customWidth="1"/>
    <col min="2" max="2" width="11.21875" style="13" bestFit="1" customWidth="1"/>
    <col min="3" max="3" width="4.21875" style="13" bestFit="1" customWidth="1"/>
    <col min="4" max="4" width="5.21875" style="13" bestFit="1" customWidth="1"/>
    <col min="5" max="5" width="4.33203125" style="13" customWidth="1"/>
    <col min="6" max="6" width="4.109375" style="13" customWidth="1"/>
    <col min="7" max="7" width="7.44140625" style="13" customWidth="1"/>
    <col min="8" max="10" width="5.21875" style="13" bestFit="1" customWidth="1"/>
    <col min="11" max="11" width="6.44140625" style="13" bestFit="1" customWidth="1"/>
    <col min="12" max="12" width="6.21875" style="13" customWidth="1"/>
    <col min="13" max="13" width="7.44140625" style="13" customWidth="1"/>
    <col min="14" max="14" width="6.21875" style="13" customWidth="1"/>
    <col min="15" max="15" width="7.44140625" style="13" customWidth="1"/>
    <col min="16" max="16" width="9" style="13" bestFit="1" customWidth="1"/>
    <col min="17" max="17" width="5" style="13" customWidth="1"/>
    <col min="18" max="18" width="11.21875" style="13" bestFit="1" customWidth="1"/>
    <col min="19" max="19" width="4.21875" style="13" bestFit="1" customWidth="1"/>
    <col min="20" max="20" width="5.21875" style="13" bestFit="1" customWidth="1"/>
    <col min="21" max="21" width="4.33203125" style="13" customWidth="1"/>
    <col min="22" max="22" width="4.109375" style="13" customWidth="1"/>
    <col min="23" max="23" width="7.44140625" style="13" customWidth="1"/>
    <col min="24" max="26" width="5.21875" style="13" bestFit="1" customWidth="1"/>
    <col min="27" max="27" width="6.44140625" style="13" bestFit="1" customWidth="1"/>
    <col min="28" max="28" width="6.21875" style="13" customWidth="1"/>
    <col min="29" max="29" width="7.44140625" style="13" customWidth="1"/>
    <col min="30" max="30" width="6.21875" style="13" customWidth="1"/>
    <col min="31" max="31" width="7.44140625" style="13" customWidth="1"/>
    <col min="32" max="32" width="9" style="13" bestFit="1" customWidth="1"/>
    <col min="33" max="256" width="9" style="13"/>
    <col min="257" max="257" width="5" style="13" customWidth="1"/>
    <col min="258" max="258" width="11.21875" style="13" bestFit="1" customWidth="1"/>
    <col min="259" max="259" width="4.21875" style="13" bestFit="1" customWidth="1"/>
    <col min="260" max="260" width="5.21875" style="13" bestFit="1" customWidth="1"/>
    <col min="261" max="261" width="4.33203125" style="13" customWidth="1"/>
    <col min="262" max="262" width="4.109375" style="13" customWidth="1"/>
    <col min="263" max="263" width="7.44140625" style="13" customWidth="1"/>
    <col min="264" max="266" width="5.21875" style="13" bestFit="1" customWidth="1"/>
    <col min="267" max="267" width="6.44140625" style="13" bestFit="1" customWidth="1"/>
    <col min="268" max="268" width="6.21875" style="13" customWidth="1"/>
    <col min="269" max="269" width="7.44140625" style="13" customWidth="1"/>
    <col min="270" max="270" width="6.21875" style="13" customWidth="1"/>
    <col min="271" max="271" width="7.44140625" style="13" customWidth="1"/>
    <col min="272" max="272" width="9" style="13" bestFit="1" customWidth="1"/>
    <col min="273" max="512" width="9" style="13"/>
    <col min="513" max="513" width="5" style="13" customWidth="1"/>
    <col min="514" max="514" width="11.21875" style="13" bestFit="1" customWidth="1"/>
    <col min="515" max="515" width="4.21875" style="13" bestFit="1" customWidth="1"/>
    <col min="516" max="516" width="5.21875" style="13" bestFit="1" customWidth="1"/>
    <col min="517" max="517" width="4.33203125" style="13" customWidth="1"/>
    <col min="518" max="518" width="4.109375" style="13" customWidth="1"/>
    <col min="519" max="519" width="7.44140625" style="13" customWidth="1"/>
    <col min="520" max="522" width="5.21875" style="13" bestFit="1" customWidth="1"/>
    <col min="523" max="523" width="6.44140625" style="13" bestFit="1" customWidth="1"/>
    <col min="524" max="524" width="6.21875" style="13" customWidth="1"/>
    <col min="525" max="525" width="7.44140625" style="13" customWidth="1"/>
    <col min="526" max="526" width="6.21875" style="13" customWidth="1"/>
    <col min="527" max="527" width="7.44140625" style="13" customWidth="1"/>
    <col min="528" max="528" width="9" style="13" bestFit="1" customWidth="1"/>
    <col min="529" max="768" width="9" style="13"/>
    <col min="769" max="769" width="5" style="13" customWidth="1"/>
    <col min="770" max="770" width="11.21875" style="13" bestFit="1" customWidth="1"/>
    <col min="771" max="771" width="4.21875" style="13" bestFit="1" customWidth="1"/>
    <col min="772" max="772" width="5.21875" style="13" bestFit="1" customWidth="1"/>
    <col min="773" max="773" width="4.33203125" style="13" customWidth="1"/>
    <col min="774" max="774" width="4.109375" style="13" customWidth="1"/>
    <col min="775" max="775" width="7.44140625" style="13" customWidth="1"/>
    <col min="776" max="778" width="5.21875" style="13" bestFit="1" customWidth="1"/>
    <col min="779" max="779" width="6.44140625" style="13" bestFit="1" customWidth="1"/>
    <col min="780" max="780" width="6.21875" style="13" customWidth="1"/>
    <col min="781" max="781" width="7.44140625" style="13" customWidth="1"/>
    <col min="782" max="782" width="6.21875" style="13" customWidth="1"/>
    <col min="783" max="783" width="7.44140625" style="13" customWidth="1"/>
    <col min="784" max="784" width="9" style="13" bestFit="1" customWidth="1"/>
    <col min="785" max="1024" width="9" style="13"/>
    <col min="1025" max="1025" width="5" style="13" customWidth="1"/>
    <col min="1026" max="1026" width="11.21875" style="13" bestFit="1" customWidth="1"/>
    <col min="1027" max="1027" width="4.21875" style="13" bestFit="1" customWidth="1"/>
    <col min="1028" max="1028" width="5.21875" style="13" bestFit="1" customWidth="1"/>
    <col min="1029" max="1029" width="4.33203125" style="13" customWidth="1"/>
    <col min="1030" max="1030" width="4.109375" style="13" customWidth="1"/>
    <col min="1031" max="1031" width="7.44140625" style="13" customWidth="1"/>
    <col min="1032" max="1034" width="5.21875" style="13" bestFit="1" customWidth="1"/>
    <col min="1035" max="1035" width="6.44140625" style="13" bestFit="1" customWidth="1"/>
    <col min="1036" max="1036" width="6.21875" style="13" customWidth="1"/>
    <col min="1037" max="1037" width="7.44140625" style="13" customWidth="1"/>
    <col min="1038" max="1038" width="6.21875" style="13" customWidth="1"/>
    <col min="1039" max="1039" width="7.44140625" style="13" customWidth="1"/>
    <col min="1040" max="1040" width="9" style="13" bestFit="1" customWidth="1"/>
    <col min="1041" max="1280" width="9" style="13"/>
    <col min="1281" max="1281" width="5" style="13" customWidth="1"/>
    <col min="1282" max="1282" width="11.21875" style="13" bestFit="1" customWidth="1"/>
    <col min="1283" max="1283" width="4.21875" style="13" bestFit="1" customWidth="1"/>
    <col min="1284" max="1284" width="5.21875" style="13" bestFit="1" customWidth="1"/>
    <col min="1285" max="1285" width="4.33203125" style="13" customWidth="1"/>
    <col min="1286" max="1286" width="4.109375" style="13" customWidth="1"/>
    <col min="1287" max="1287" width="7.44140625" style="13" customWidth="1"/>
    <col min="1288" max="1290" width="5.21875" style="13" bestFit="1" customWidth="1"/>
    <col min="1291" max="1291" width="6.44140625" style="13" bestFit="1" customWidth="1"/>
    <col min="1292" max="1292" width="6.21875" style="13" customWidth="1"/>
    <col min="1293" max="1293" width="7.44140625" style="13" customWidth="1"/>
    <col min="1294" max="1294" width="6.21875" style="13" customWidth="1"/>
    <col min="1295" max="1295" width="7.44140625" style="13" customWidth="1"/>
    <col min="1296" max="1296" width="9" style="13" bestFit="1" customWidth="1"/>
    <col min="1297" max="1536" width="9" style="13"/>
    <col min="1537" max="1537" width="5" style="13" customWidth="1"/>
    <col min="1538" max="1538" width="11.21875" style="13" bestFit="1" customWidth="1"/>
    <col min="1539" max="1539" width="4.21875" style="13" bestFit="1" customWidth="1"/>
    <col min="1540" max="1540" width="5.21875" style="13" bestFit="1" customWidth="1"/>
    <col min="1541" max="1541" width="4.33203125" style="13" customWidth="1"/>
    <col min="1542" max="1542" width="4.109375" style="13" customWidth="1"/>
    <col min="1543" max="1543" width="7.44140625" style="13" customWidth="1"/>
    <col min="1544" max="1546" width="5.21875" style="13" bestFit="1" customWidth="1"/>
    <col min="1547" max="1547" width="6.44140625" style="13" bestFit="1" customWidth="1"/>
    <col min="1548" max="1548" width="6.21875" style="13" customWidth="1"/>
    <col min="1549" max="1549" width="7.44140625" style="13" customWidth="1"/>
    <col min="1550" max="1550" width="6.21875" style="13" customWidth="1"/>
    <col min="1551" max="1551" width="7.44140625" style="13" customWidth="1"/>
    <col min="1552" max="1552" width="9" style="13" bestFit="1" customWidth="1"/>
    <col min="1553" max="1792" width="9" style="13"/>
    <col min="1793" max="1793" width="5" style="13" customWidth="1"/>
    <col min="1794" max="1794" width="11.21875" style="13" bestFit="1" customWidth="1"/>
    <col min="1795" max="1795" width="4.21875" style="13" bestFit="1" customWidth="1"/>
    <col min="1796" max="1796" width="5.21875" style="13" bestFit="1" customWidth="1"/>
    <col min="1797" max="1797" width="4.33203125" style="13" customWidth="1"/>
    <col min="1798" max="1798" width="4.109375" style="13" customWidth="1"/>
    <col min="1799" max="1799" width="7.44140625" style="13" customWidth="1"/>
    <col min="1800" max="1802" width="5.21875" style="13" bestFit="1" customWidth="1"/>
    <col min="1803" max="1803" width="6.44140625" style="13" bestFit="1" customWidth="1"/>
    <col min="1804" max="1804" width="6.21875" style="13" customWidth="1"/>
    <col min="1805" max="1805" width="7.44140625" style="13" customWidth="1"/>
    <col min="1806" max="1806" width="6.21875" style="13" customWidth="1"/>
    <col min="1807" max="1807" width="7.44140625" style="13" customWidth="1"/>
    <col min="1808" max="1808" width="9" style="13" bestFit="1" customWidth="1"/>
    <col min="1809" max="2048" width="9" style="13"/>
    <col min="2049" max="2049" width="5" style="13" customWidth="1"/>
    <col min="2050" max="2050" width="11.21875" style="13" bestFit="1" customWidth="1"/>
    <col min="2051" max="2051" width="4.21875" style="13" bestFit="1" customWidth="1"/>
    <col min="2052" max="2052" width="5.21875" style="13" bestFit="1" customWidth="1"/>
    <col min="2053" max="2053" width="4.33203125" style="13" customWidth="1"/>
    <col min="2054" max="2054" width="4.109375" style="13" customWidth="1"/>
    <col min="2055" max="2055" width="7.44140625" style="13" customWidth="1"/>
    <col min="2056" max="2058" width="5.21875" style="13" bestFit="1" customWidth="1"/>
    <col min="2059" max="2059" width="6.44140625" style="13" bestFit="1" customWidth="1"/>
    <col min="2060" max="2060" width="6.21875" style="13" customWidth="1"/>
    <col min="2061" max="2061" width="7.44140625" style="13" customWidth="1"/>
    <col min="2062" max="2062" width="6.21875" style="13" customWidth="1"/>
    <col min="2063" max="2063" width="7.44140625" style="13" customWidth="1"/>
    <col min="2064" max="2064" width="9" style="13" bestFit="1" customWidth="1"/>
    <col min="2065" max="2304" width="9" style="13"/>
    <col min="2305" max="2305" width="5" style="13" customWidth="1"/>
    <col min="2306" max="2306" width="11.21875" style="13" bestFit="1" customWidth="1"/>
    <col min="2307" max="2307" width="4.21875" style="13" bestFit="1" customWidth="1"/>
    <col min="2308" max="2308" width="5.21875" style="13" bestFit="1" customWidth="1"/>
    <col min="2309" max="2309" width="4.33203125" style="13" customWidth="1"/>
    <col min="2310" max="2310" width="4.109375" style="13" customWidth="1"/>
    <col min="2311" max="2311" width="7.44140625" style="13" customWidth="1"/>
    <col min="2312" max="2314" width="5.21875" style="13" bestFit="1" customWidth="1"/>
    <col min="2315" max="2315" width="6.44140625" style="13" bestFit="1" customWidth="1"/>
    <col min="2316" max="2316" width="6.21875" style="13" customWidth="1"/>
    <col min="2317" max="2317" width="7.44140625" style="13" customWidth="1"/>
    <col min="2318" max="2318" width="6.21875" style="13" customWidth="1"/>
    <col min="2319" max="2319" width="7.44140625" style="13" customWidth="1"/>
    <col min="2320" max="2320" width="9" style="13" bestFit="1" customWidth="1"/>
    <col min="2321" max="2560" width="9" style="13"/>
    <col min="2561" max="2561" width="5" style="13" customWidth="1"/>
    <col min="2562" max="2562" width="11.21875" style="13" bestFit="1" customWidth="1"/>
    <col min="2563" max="2563" width="4.21875" style="13" bestFit="1" customWidth="1"/>
    <col min="2564" max="2564" width="5.21875" style="13" bestFit="1" customWidth="1"/>
    <col min="2565" max="2565" width="4.33203125" style="13" customWidth="1"/>
    <col min="2566" max="2566" width="4.109375" style="13" customWidth="1"/>
    <col min="2567" max="2567" width="7.44140625" style="13" customWidth="1"/>
    <col min="2568" max="2570" width="5.21875" style="13" bestFit="1" customWidth="1"/>
    <col min="2571" max="2571" width="6.44140625" style="13" bestFit="1" customWidth="1"/>
    <col min="2572" max="2572" width="6.21875" style="13" customWidth="1"/>
    <col min="2573" max="2573" width="7.44140625" style="13" customWidth="1"/>
    <col min="2574" max="2574" width="6.21875" style="13" customWidth="1"/>
    <col min="2575" max="2575" width="7.44140625" style="13" customWidth="1"/>
    <col min="2576" max="2576" width="9" style="13" bestFit="1" customWidth="1"/>
    <col min="2577" max="2816" width="9" style="13"/>
    <col min="2817" max="2817" width="5" style="13" customWidth="1"/>
    <col min="2818" max="2818" width="11.21875" style="13" bestFit="1" customWidth="1"/>
    <col min="2819" max="2819" width="4.21875" style="13" bestFit="1" customWidth="1"/>
    <col min="2820" max="2820" width="5.21875" style="13" bestFit="1" customWidth="1"/>
    <col min="2821" max="2821" width="4.33203125" style="13" customWidth="1"/>
    <col min="2822" max="2822" width="4.109375" style="13" customWidth="1"/>
    <col min="2823" max="2823" width="7.44140625" style="13" customWidth="1"/>
    <col min="2824" max="2826" width="5.21875" style="13" bestFit="1" customWidth="1"/>
    <col min="2827" max="2827" width="6.44140625" style="13" bestFit="1" customWidth="1"/>
    <col min="2828" max="2828" width="6.21875" style="13" customWidth="1"/>
    <col min="2829" max="2829" width="7.44140625" style="13" customWidth="1"/>
    <col min="2830" max="2830" width="6.21875" style="13" customWidth="1"/>
    <col min="2831" max="2831" width="7.44140625" style="13" customWidth="1"/>
    <col min="2832" max="2832" width="9" style="13" bestFit="1" customWidth="1"/>
    <col min="2833" max="3072" width="9" style="13"/>
    <col min="3073" max="3073" width="5" style="13" customWidth="1"/>
    <col min="3074" max="3074" width="11.21875" style="13" bestFit="1" customWidth="1"/>
    <col min="3075" max="3075" width="4.21875" style="13" bestFit="1" customWidth="1"/>
    <col min="3076" max="3076" width="5.21875" style="13" bestFit="1" customWidth="1"/>
    <col min="3077" max="3077" width="4.33203125" style="13" customWidth="1"/>
    <col min="3078" max="3078" width="4.109375" style="13" customWidth="1"/>
    <col min="3079" max="3079" width="7.44140625" style="13" customWidth="1"/>
    <col min="3080" max="3082" width="5.21875" style="13" bestFit="1" customWidth="1"/>
    <col min="3083" max="3083" width="6.44140625" style="13" bestFit="1" customWidth="1"/>
    <col min="3084" max="3084" width="6.21875" style="13" customWidth="1"/>
    <col min="3085" max="3085" width="7.44140625" style="13" customWidth="1"/>
    <col min="3086" max="3086" width="6.21875" style="13" customWidth="1"/>
    <col min="3087" max="3087" width="7.44140625" style="13" customWidth="1"/>
    <col min="3088" max="3088" width="9" style="13" bestFit="1" customWidth="1"/>
    <col min="3089" max="3328" width="9" style="13"/>
    <col min="3329" max="3329" width="5" style="13" customWidth="1"/>
    <col min="3330" max="3330" width="11.21875" style="13" bestFit="1" customWidth="1"/>
    <col min="3331" max="3331" width="4.21875" style="13" bestFit="1" customWidth="1"/>
    <col min="3332" max="3332" width="5.21875" style="13" bestFit="1" customWidth="1"/>
    <col min="3333" max="3333" width="4.33203125" style="13" customWidth="1"/>
    <col min="3334" max="3334" width="4.109375" style="13" customWidth="1"/>
    <col min="3335" max="3335" width="7.44140625" style="13" customWidth="1"/>
    <col min="3336" max="3338" width="5.21875" style="13" bestFit="1" customWidth="1"/>
    <col min="3339" max="3339" width="6.44140625" style="13" bestFit="1" customWidth="1"/>
    <col min="3340" max="3340" width="6.21875" style="13" customWidth="1"/>
    <col min="3341" max="3341" width="7.44140625" style="13" customWidth="1"/>
    <col min="3342" max="3342" width="6.21875" style="13" customWidth="1"/>
    <col min="3343" max="3343" width="7.44140625" style="13" customWidth="1"/>
    <col min="3344" max="3344" width="9" style="13" bestFit="1" customWidth="1"/>
    <col min="3345" max="3584" width="9" style="13"/>
    <col min="3585" max="3585" width="5" style="13" customWidth="1"/>
    <col min="3586" max="3586" width="11.21875" style="13" bestFit="1" customWidth="1"/>
    <col min="3587" max="3587" width="4.21875" style="13" bestFit="1" customWidth="1"/>
    <col min="3588" max="3588" width="5.21875" style="13" bestFit="1" customWidth="1"/>
    <col min="3589" max="3589" width="4.33203125" style="13" customWidth="1"/>
    <col min="3590" max="3590" width="4.109375" style="13" customWidth="1"/>
    <col min="3591" max="3591" width="7.44140625" style="13" customWidth="1"/>
    <col min="3592" max="3594" width="5.21875" style="13" bestFit="1" customWidth="1"/>
    <col min="3595" max="3595" width="6.44140625" style="13" bestFit="1" customWidth="1"/>
    <col min="3596" max="3596" width="6.21875" style="13" customWidth="1"/>
    <col min="3597" max="3597" width="7.44140625" style="13" customWidth="1"/>
    <col min="3598" max="3598" width="6.21875" style="13" customWidth="1"/>
    <col min="3599" max="3599" width="7.44140625" style="13" customWidth="1"/>
    <col min="3600" max="3600" width="9" style="13" bestFit="1" customWidth="1"/>
    <col min="3601" max="3840" width="9" style="13"/>
    <col min="3841" max="3841" width="5" style="13" customWidth="1"/>
    <col min="3842" max="3842" width="11.21875" style="13" bestFit="1" customWidth="1"/>
    <col min="3843" max="3843" width="4.21875" style="13" bestFit="1" customWidth="1"/>
    <col min="3844" max="3844" width="5.21875" style="13" bestFit="1" customWidth="1"/>
    <col min="3845" max="3845" width="4.33203125" style="13" customWidth="1"/>
    <col min="3846" max="3846" width="4.109375" style="13" customWidth="1"/>
    <col min="3847" max="3847" width="7.44140625" style="13" customWidth="1"/>
    <col min="3848" max="3850" width="5.21875" style="13" bestFit="1" customWidth="1"/>
    <col min="3851" max="3851" width="6.44140625" style="13" bestFit="1" customWidth="1"/>
    <col min="3852" max="3852" width="6.21875" style="13" customWidth="1"/>
    <col min="3853" max="3853" width="7.44140625" style="13" customWidth="1"/>
    <col min="3854" max="3854" width="6.21875" style="13" customWidth="1"/>
    <col min="3855" max="3855" width="7.44140625" style="13" customWidth="1"/>
    <col min="3856" max="3856" width="9" style="13" bestFit="1" customWidth="1"/>
    <col min="3857" max="4096" width="9" style="13"/>
    <col min="4097" max="4097" width="5" style="13" customWidth="1"/>
    <col min="4098" max="4098" width="11.21875" style="13" bestFit="1" customWidth="1"/>
    <col min="4099" max="4099" width="4.21875" style="13" bestFit="1" customWidth="1"/>
    <col min="4100" max="4100" width="5.21875" style="13" bestFit="1" customWidth="1"/>
    <col min="4101" max="4101" width="4.33203125" style="13" customWidth="1"/>
    <col min="4102" max="4102" width="4.109375" style="13" customWidth="1"/>
    <col min="4103" max="4103" width="7.44140625" style="13" customWidth="1"/>
    <col min="4104" max="4106" width="5.21875" style="13" bestFit="1" customWidth="1"/>
    <col min="4107" max="4107" width="6.44140625" style="13" bestFit="1" customWidth="1"/>
    <col min="4108" max="4108" width="6.21875" style="13" customWidth="1"/>
    <col min="4109" max="4109" width="7.44140625" style="13" customWidth="1"/>
    <col min="4110" max="4110" width="6.21875" style="13" customWidth="1"/>
    <col min="4111" max="4111" width="7.44140625" style="13" customWidth="1"/>
    <col min="4112" max="4112" width="9" style="13" bestFit="1" customWidth="1"/>
    <col min="4113" max="4352" width="9" style="13"/>
    <col min="4353" max="4353" width="5" style="13" customWidth="1"/>
    <col min="4354" max="4354" width="11.21875" style="13" bestFit="1" customWidth="1"/>
    <col min="4355" max="4355" width="4.21875" style="13" bestFit="1" customWidth="1"/>
    <col min="4356" max="4356" width="5.21875" style="13" bestFit="1" customWidth="1"/>
    <col min="4357" max="4357" width="4.33203125" style="13" customWidth="1"/>
    <col min="4358" max="4358" width="4.109375" style="13" customWidth="1"/>
    <col min="4359" max="4359" width="7.44140625" style="13" customWidth="1"/>
    <col min="4360" max="4362" width="5.21875" style="13" bestFit="1" customWidth="1"/>
    <col min="4363" max="4363" width="6.44140625" style="13" bestFit="1" customWidth="1"/>
    <col min="4364" max="4364" width="6.21875" style="13" customWidth="1"/>
    <col min="4365" max="4365" width="7.44140625" style="13" customWidth="1"/>
    <col min="4366" max="4366" width="6.21875" style="13" customWidth="1"/>
    <col min="4367" max="4367" width="7.44140625" style="13" customWidth="1"/>
    <col min="4368" max="4368" width="9" style="13" bestFit="1" customWidth="1"/>
    <col min="4369" max="4608" width="9" style="13"/>
    <col min="4609" max="4609" width="5" style="13" customWidth="1"/>
    <col min="4610" max="4610" width="11.21875" style="13" bestFit="1" customWidth="1"/>
    <col min="4611" max="4611" width="4.21875" style="13" bestFit="1" customWidth="1"/>
    <col min="4612" max="4612" width="5.21875" style="13" bestFit="1" customWidth="1"/>
    <col min="4613" max="4613" width="4.33203125" style="13" customWidth="1"/>
    <col min="4614" max="4614" width="4.109375" style="13" customWidth="1"/>
    <col min="4615" max="4615" width="7.44140625" style="13" customWidth="1"/>
    <col min="4616" max="4618" width="5.21875" style="13" bestFit="1" customWidth="1"/>
    <col min="4619" max="4619" width="6.44140625" style="13" bestFit="1" customWidth="1"/>
    <col min="4620" max="4620" width="6.21875" style="13" customWidth="1"/>
    <col min="4621" max="4621" width="7.44140625" style="13" customWidth="1"/>
    <col min="4622" max="4622" width="6.21875" style="13" customWidth="1"/>
    <col min="4623" max="4623" width="7.44140625" style="13" customWidth="1"/>
    <col min="4624" max="4624" width="9" style="13" bestFit="1" customWidth="1"/>
    <col min="4625" max="4864" width="9" style="13"/>
    <col min="4865" max="4865" width="5" style="13" customWidth="1"/>
    <col min="4866" max="4866" width="11.21875" style="13" bestFit="1" customWidth="1"/>
    <col min="4867" max="4867" width="4.21875" style="13" bestFit="1" customWidth="1"/>
    <col min="4868" max="4868" width="5.21875" style="13" bestFit="1" customWidth="1"/>
    <col min="4869" max="4869" width="4.33203125" style="13" customWidth="1"/>
    <col min="4870" max="4870" width="4.109375" style="13" customWidth="1"/>
    <col min="4871" max="4871" width="7.44140625" style="13" customWidth="1"/>
    <col min="4872" max="4874" width="5.21875" style="13" bestFit="1" customWidth="1"/>
    <col min="4875" max="4875" width="6.44140625" style="13" bestFit="1" customWidth="1"/>
    <col min="4876" max="4876" width="6.21875" style="13" customWidth="1"/>
    <col min="4877" max="4877" width="7.44140625" style="13" customWidth="1"/>
    <col min="4878" max="4878" width="6.21875" style="13" customWidth="1"/>
    <col min="4879" max="4879" width="7.44140625" style="13" customWidth="1"/>
    <col min="4880" max="4880" width="9" style="13" bestFit="1" customWidth="1"/>
    <col min="4881" max="5120" width="9" style="13"/>
    <col min="5121" max="5121" width="5" style="13" customWidth="1"/>
    <col min="5122" max="5122" width="11.21875" style="13" bestFit="1" customWidth="1"/>
    <col min="5123" max="5123" width="4.21875" style="13" bestFit="1" customWidth="1"/>
    <col min="5124" max="5124" width="5.21875" style="13" bestFit="1" customWidth="1"/>
    <col min="5125" max="5125" width="4.33203125" style="13" customWidth="1"/>
    <col min="5126" max="5126" width="4.109375" style="13" customWidth="1"/>
    <col min="5127" max="5127" width="7.44140625" style="13" customWidth="1"/>
    <col min="5128" max="5130" width="5.21875" style="13" bestFit="1" customWidth="1"/>
    <col min="5131" max="5131" width="6.44140625" style="13" bestFit="1" customWidth="1"/>
    <col min="5132" max="5132" width="6.21875" style="13" customWidth="1"/>
    <col min="5133" max="5133" width="7.44140625" style="13" customWidth="1"/>
    <col min="5134" max="5134" width="6.21875" style="13" customWidth="1"/>
    <col min="5135" max="5135" width="7.44140625" style="13" customWidth="1"/>
    <col min="5136" max="5136" width="9" style="13" bestFit="1" customWidth="1"/>
    <col min="5137" max="5376" width="9" style="13"/>
    <col min="5377" max="5377" width="5" style="13" customWidth="1"/>
    <col min="5378" max="5378" width="11.21875" style="13" bestFit="1" customWidth="1"/>
    <col min="5379" max="5379" width="4.21875" style="13" bestFit="1" customWidth="1"/>
    <col min="5380" max="5380" width="5.21875" style="13" bestFit="1" customWidth="1"/>
    <col min="5381" max="5381" width="4.33203125" style="13" customWidth="1"/>
    <col min="5382" max="5382" width="4.109375" style="13" customWidth="1"/>
    <col min="5383" max="5383" width="7.44140625" style="13" customWidth="1"/>
    <col min="5384" max="5386" width="5.21875" style="13" bestFit="1" customWidth="1"/>
    <col min="5387" max="5387" width="6.44140625" style="13" bestFit="1" customWidth="1"/>
    <col min="5388" max="5388" width="6.21875" style="13" customWidth="1"/>
    <col min="5389" max="5389" width="7.44140625" style="13" customWidth="1"/>
    <col min="5390" max="5390" width="6.21875" style="13" customWidth="1"/>
    <col min="5391" max="5391" width="7.44140625" style="13" customWidth="1"/>
    <col min="5392" max="5392" width="9" style="13" bestFit="1" customWidth="1"/>
    <col min="5393" max="5632" width="9" style="13"/>
    <col min="5633" max="5633" width="5" style="13" customWidth="1"/>
    <col min="5634" max="5634" width="11.21875" style="13" bestFit="1" customWidth="1"/>
    <col min="5635" max="5635" width="4.21875" style="13" bestFit="1" customWidth="1"/>
    <col min="5636" max="5636" width="5.21875" style="13" bestFit="1" customWidth="1"/>
    <col min="5637" max="5637" width="4.33203125" style="13" customWidth="1"/>
    <col min="5638" max="5638" width="4.109375" style="13" customWidth="1"/>
    <col min="5639" max="5639" width="7.44140625" style="13" customWidth="1"/>
    <col min="5640" max="5642" width="5.21875" style="13" bestFit="1" customWidth="1"/>
    <col min="5643" max="5643" width="6.44140625" style="13" bestFit="1" customWidth="1"/>
    <col min="5644" max="5644" width="6.21875" style="13" customWidth="1"/>
    <col min="5645" max="5645" width="7.44140625" style="13" customWidth="1"/>
    <col min="5646" max="5646" width="6.21875" style="13" customWidth="1"/>
    <col min="5647" max="5647" width="7.44140625" style="13" customWidth="1"/>
    <col min="5648" max="5648" width="9" style="13" bestFit="1" customWidth="1"/>
    <col min="5649" max="5888" width="9" style="13"/>
    <col min="5889" max="5889" width="5" style="13" customWidth="1"/>
    <col min="5890" max="5890" width="11.21875" style="13" bestFit="1" customWidth="1"/>
    <col min="5891" max="5891" width="4.21875" style="13" bestFit="1" customWidth="1"/>
    <col min="5892" max="5892" width="5.21875" style="13" bestFit="1" customWidth="1"/>
    <col min="5893" max="5893" width="4.33203125" style="13" customWidth="1"/>
    <col min="5894" max="5894" width="4.109375" style="13" customWidth="1"/>
    <col min="5895" max="5895" width="7.44140625" style="13" customWidth="1"/>
    <col min="5896" max="5898" width="5.21875" style="13" bestFit="1" customWidth="1"/>
    <col min="5899" max="5899" width="6.44140625" style="13" bestFit="1" customWidth="1"/>
    <col min="5900" max="5900" width="6.21875" style="13" customWidth="1"/>
    <col min="5901" max="5901" width="7.44140625" style="13" customWidth="1"/>
    <col min="5902" max="5902" width="6.21875" style="13" customWidth="1"/>
    <col min="5903" max="5903" width="7.44140625" style="13" customWidth="1"/>
    <col min="5904" max="5904" width="9" style="13" bestFit="1" customWidth="1"/>
    <col min="5905" max="6144" width="9" style="13"/>
    <col min="6145" max="6145" width="5" style="13" customWidth="1"/>
    <col min="6146" max="6146" width="11.21875" style="13" bestFit="1" customWidth="1"/>
    <col min="6147" max="6147" width="4.21875" style="13" bestFit="1" customWidth="1"/>
    <col min="6148" max="6148" width="5.21875" style="13" bestFit="1" customWidth="1"/>
    <col min="6149" max="6149" width="4.33203125" style="13" customWidth="1"/>
    <col min="6150" max="6150" width="4.109375" style="13" customWidth="1"/>
    <col min="6151" max="6151" width="7.44140625" style="13" customWidth="1"/>
    <col min="6152" max="6154" width="5.21875" style="13" bestFit="1" customWidth="1"/>
    <col min="6155" max="6155" width="6.44140625" style="13" bestFit="1" customWidth="1"/>
    <col min="6156" max="6156" width="6.21875" style="13" customWidth="1"/>
    <col min="6157" max="6157" width="7.44140625" style="13" customWidth="1"/>
    <col min="6158" max="6158" width="6.21875" style="13" customWidth="1"/>
    <col min="6159" max="6159" width="7.44140625" style="13" customWidth="1"/>
    <col min="6160" max="6160" width="9" style="13" bestFit="1" customWidth="1"/>
    <col min="6161" max="6400" width="9" style="13"/>
    <col min="6401" max="6401" width="5" style="13" customWidth="1"/>
    <col min="6402" max="6402" width="11.21875" style="13" bestFit="1" customWidth="1"/>
    <col min="6403" max="6403" width="4.21875" style="13" bestFit="1" customWidth="1"/>
    <col min="6404" max="6404" width="5.21875" style="13" bestFit="1" customWidth="1"/>
    <col min="6405" max="6405" width="4.33203125" style="13" customWidth="1"/>
    <col min="6406" max="6406" width="4.109375" style="13" customWidth="1"/>
    <col min="6407" max="6407" width="7.44140625" style="13" customWidth="1"/>
    <col min="6408" max="6410" width="5.21875" style="13" bestFit="1" customWidth="1"/>
    <col min="6411" max="6411" width="6.44140625" style="13" bestFit="1" customWidth="1"/>
    <col min="6412" max="6412" width="6.21875" style="13" customWidth="1"/>
    <col min="6413" max="6413" width="7.44140625" style="13" customWidth="1"/>
    <col min="6414" max="6414" width="6.21875" style="13" customWidth="1"/>
    <col min="6415" max="6415" width="7.44140625" style="13" customWidth="1"/>
    <col min="6416" max="6416" width="9" style="13" bestFit="1" customWidth="1"/>
    <col min="6417" max="6656" width="9" style="13"/>
    <col min="6657" max="6657" width="5" style="13" customWidth="1"/>
    <col min="6658" max="6658" width="11.21875" style="13" bestFit="1" customWidth="1"/>
    <col min="6659" max="6659" width="4.21875" style="13" bestFit="1" customWidth="1"/>
    <col min="6660" max="6660" width="5.21875" style="13" bestFit="1" customWidth="1"/>
    <col min="6661" max="6661" width="4.33203125" style="13" customWidth="1"/>
    <col min="6662" max="6662" width="4.109375" style="13" customWidth="1"/>
    <col min="6663" max="6663" width="7.44140625" style="13" customWidth="1"/>
    <col min="6664" max="6666" width="5.21875" style="13" bestFit="1" customWidth="1"/>
    <col min="6667" max="6667" width="6.44140625" style="13" bestFit="1" customWidth="1"/>
    <col min="6668" max="6668" width="6.21875" style="13" customWidth="1"/>
    <col min="6669" max="6669" width="7.44140625" style="13" customWidth="1"/>
    <col min="6670" max="6670" width="6.21875" style="13" customWidth="1"/>
    <col min="6671" max="6671" width="7.44140625" style="13" customWidth="1"/>
    <col min="6672" max="6672" width="9" style="13" bestFit="1" customWidth="1"/>
    <col min="6673" max="6912" width="9" style="13"/>
    <col min="6913" max="6913" width="5" style="13" customWidth="1"/>
    <col min="6914" max="6914" width="11.21875" style="13" bestFit="1" customWidth="1"/>
    <col min="6915" max="6915" width="4.21875" style="13" bestFit="1" customWidth="1"/>
    <col min="6916" max="6916" width="5.21875" style="13" bestFit="1" customWidth="1"/>
    <col min="6917" max="6917" width="4.33203125" style="13" customWidth="1"/>
    <col min="6918" max="6918" width="4.109375" style="13" customWidth="1"/>
    <col min="6919" max="6919" width="7.44140625" style="13" customWidth="1"/>
    <col min="6920" max="6922" width="5.21875" style="13" bestFit="1" customWidth="1"/>
    <col min="6923" max="6923" width="6.44140625" style="13" bestFit="1" customWidth="1"/>
    <col min="6924" max="6924" width="6.21875" style="13" customWidth="1"/>
    <col min="6925" max="6925" width="7.44140625" style="13" customWidth="1"/>
    <col min="6926" max="6926" width="6.21875" style="13" customWidth="1"/>
    <col min="6927" max="6927" width="7.44140625" style="13" customWidth="1"/>
    <col min="6928" max="6928" width="9" style="13" bestFit="1" customWidth="1"/>
    <col min="6929" max="7168" width="9" style="13"/>
    <col min="7169" max="7169" width="5" style="13" customWidth="1"/>
    <col min="7170" max="7170" width="11.21875" style="13" bestFit="1" customWidth="1"/>
    <col min="7171" max="7171" width="4.21875" style="13" bestFit="1" customWidth="1"/>
    <col min="7172" max="7172" width="5.21875" style="13" bestFit="1" customWidth="1"/>
    <col min="7173" max="7173" width="4.33203125" style="13" customWidth="1"/>
    <col min="7174" max="7174" width="4.109375" style="13" customWidth="1"/>
    <col min="7175" max="7175" width="7.44140625" style="13" customWidth="1"/>
    <col min="7176" max="7178" width="5.21875" style="13" bestFit="1" customWidth="1"/>
    <col min="7179" max="7179" width="6.44140625" style="13" bestFit="1" customWidth="1"/>
    <col min="7180" max="7180" width="6.21875" style="13" customWidth="1"/>
    <col min="7181" max="7181" width="7.44140625" style="13" customWidth="1"/>
    <col min="7182" max="7182" width="6.21875" style="13" customWidth="1"/>
    <col min="7183" max="7183" width="7.44140625" style="13" customWidth="1"/>
    <col min="7184" max="7184" width="9" style="13" bestFit="1" customWidth="1"/>
    <col min="7185" max="7424" width="9" style="13"/>
    <col min="7425" max="7425" width="5" style="13" customWidth="1"/>
    <col min="7426" max="7426" width="11.21875" style="13" bestFit="1" customWidth="1"/>
    <col min="7427" max="7427" width="4.21875" style="13" bestFit="1" customWidth="1"/>
    <col min="7428" max="7428" width="5.21875" style="13" bestFit="1" customWidth="1"/>
    <col min="7429" max="7429" width="4.33203125" style="13" customWidth="1"/>
    <col min="7430" max="7430" width="4.109375" style="13" customWidth="1"/>
    <col min="7431" max="7431" width="7.44140625" style="13" customWidth="1"/>
    <col min="7432" max="7434" width="5.21875" style="13" bestFit="1" customWidth="1"/>
    <col min="7435" max="7435" width="6.44140625" style="13" bestFit="1" customWidth="1"/>
    <col min="7436" max="7436" width="6.21875" style="13" customWidth="1"/>
    <col min="7437" max="7437" width="7.44140625" style="13" customWidth="1"/>
    <col min="7438" max="7438" width="6.21875" style="13" customWidth="1"/>
    <col min="7439" max="7439" width="7.44140625" style="13" customWidth="1"/>
    <col min="7440" max="7440" width="9" style="13" bestFit="1" customWidth="1"/>
    <col min="7441" max="7680" width="9" style="13"/>
    <col min="7681" max="7681" width="5" style="13" customWidth="1"/>
    <col min="7682" max="7682" width="11.21875" style="13" bestFit="1" customWidth="1"/>
    <col min="7683" max="7683" width="4.21875" style="13" bestFit="1" customWidth="1"/>
    <col min="7684" max="7684" width="5.21875" style="13" bestFit="1" customWidth="1"/>
    <col min="7685" max="7685" width="4.33203125" style="13" customWidth="1"/>
    <col min="7686" max="7686" width="4.109375" style="13" customWidth="1"/>
    <col min="7687" max="7687" width="7.44140625" style="13" customWidth="1"/>
    <col min="7688" max="7690" width="5.21875" style="13" bestFit="1" customWidth="1"/>
    <col min="7691" max="7691" width="6.44140625" style="13" bestFit="1" customWidth="1"/>
    <col min="7692" max="7692" width="6.21875" style="13" customWidth="1"/>
    <col min="7693" max="7693" width="7.44140625" style="13" customWidth="1"/>
    <col min="7694" max="7694" width="6.21875" style="13" customWidth="1"/>
    <col min="7695" max="7695" width="7.44140625" style="13" customWidth="1"/>
    <col min="7696" max="7696" width="9" style="13" bestFit="1" customWidth="1"/>
    <col min="7697" max="7936" width="9" style="13"/>
    <col min="7937" max="7937" width="5" style="13" customWidth="1"/>
    <col min="7938" max="7938" width="11.21875" style="13" bestFit="1" customWidth="1"/>
    <col min="7939" max="7939" width="4.21875" style="13" bestFit="1" customWidth="1"/>
    <col min="7940" max="7940" width="5.21875" style="13" bestFit="1" customWidth="1"/>
    <col min="7941" max="7941" width="4.33203125" style="13" customWidth="1"/>
    <col min="7942" max="7942" width="4.109375" style="13" customWidth="1"/>
    <col min="7943" max="7943" width="7.44140625" style="13" customWidth="1"/>
    <col min="7944" max="7946" width="5.21875" style="13" bestFit="1" customWidth="1"/>
    <col min="7947" max="7947" width="6.44140625" style="13" bestFit="1" customWidth="1"/>
    <col min="7948" max="7948" width="6.21875" style="13" customWidth="1"/>
    <col min="7949" max="7949" width="7.44140625" style="13" customWidth="1"/>
    <col min="7950" max="7950" width="6.21875" style="13" customWidth="1"/>
    <col min="7951" max="7951" width="7.44140625" style="13" customWidth="1"/>
    <col min="7952" max="7952" width="9" style="13" bestFit="1" customWidth="1"/>
    <col min="7953" max="8192" width="9" style="13"/>
    <col min="8193" max="8193" width="5" style="13" customWidth="1"/>
    <col min="8194" max="8194" width="11.21875" style="13" bestFit="1" customWidth="1"/>
    <col min="8195" max="8195" width="4.21875" style="13" bestFit="1" customWidth="1"/>
    <col min="8196" max="8196" width="5.21875" style="13" bestFit="1" customWidth="1"/>
    <col min="8197" max="8197" width="4.33203125" style="13" customWidth="1"/>
    <col min="8198" max="8198" width="4.109375" style="13" customWidth="1"/>
    <col min="8199" max="8199" width="7.44140625" style="13" customWidth="1"/>
    <col min="8200" max="8202" width="5.21875" style="13" bestFit="1" customWidth="1"/>
    <col min="8203" max="8203" width="6.44140625" style="13" bestFit="1" customWidth="1"/>
    <col min="8204" max="8204" width="6.21875" style="13" customWidth="1"/>
    <col min="8205" max="8205" width="7.44140625" style="13" customWidth="1"/>
    <col min="8206" max="8206" width="6.21875" style="13" customWidth="1"/>
    <col min="8207" max="8207" width="7.44140625" style="13" customWidth="1"/>
    <col min="8208" max="8208" width="9" style="13" bestFit="1" customWidth="1"/>
    <col min="8209" max="8448" width="9" style="13"/>
    <col min="8449" max="8449" width="5" style="13" customWidth="1"/>
    <col min="8450" max="8450" width="11.21875" style="13" bestFit="1" customWidth="1"/>
    <col min="8451" max="8451" width="4.21875" style="13" bestFit="1" customWidth="1"/>
    <col min="8452" max="8452" width="5.21875" style="13" bestFit="1" customWidth="1"/>
    <col min="8453" max="8453" width="4.33203125" style="13" customWidth="1"/>
    <col min="8454" max="8454" width="4.109375" style="13" customWidth="1"/>
    <col min="8455" max="8455" width="7.44140625" style="13" customWidth="1"/>
    <col min="8456" max="8458" width="5.21875" style="13" bestFit="1" customWidth="1"/>
    <col min="8459" max="8459" width="6.44140625" style="13" bestFit="1" customWidth="1"/>
    <col min="8460" max="8460" width="6.21875" style="13" customWidth="1"/>
    <col min="8461" max="8461" width="7.44140625" style="13" customWidth="1"/>
    <col min="8462" max="8462" width="6.21875" style="13" customWidth="1"/>
    <col min="8463" max="8463" width="7.44140625" style="13" customWidth="1"/>
    <col min="8464" max="8464" width="9" style="13" bestFit="1" customWidth="1"/>
    <col min="8465" max="8704" width="9" style="13"/>
    <col min="8705" max="8705" width="5" style="13" customWidth="1"/>
    <col min="8706" max="8706" width="11.21875" style="13" bestFit="1" customWidth="1"/>
    <col min="8707" max="8707" width="4.21875" style="13" bestFit="1" customWidth="1"/>
    <col min="8708" max="8708" width="5.21875" style="13" bestFit="1" customWidth="1"/>
    <col min="8709" max="8709" width="4.33203125" style="13" customWidth="1"/>
    <col min="8710" max="8710" width="4.109375" style="13" customWidth="1"/>
    <col min="8711" max="8711" width="7.44140625" style="13" customWidth="1"/>
    <col min="8712" max="8714" width="5.21875" style="13" bestFit="1" customWidth="1"/>
    <col min="8715" max="8715" width="6.44140625" style="13" bestFit="1" customWidth="1"/>
    <col min="8716" max="8716" width="6.21875" style="13" customWidth="1"/>
    <col min="8717" max="8717" width="7.44140625" style="13" customWidth="1"/>
    <col min="8718" max="8718" width="6.21875" style="13" customWidth="1"/>
    <col min="8719" max="8719" width="7.44140625" style="13" customWidth="1"/>
    <col min="8720" max="8720" width="9" style="13" bestFit="1" customWidth="1"/>
    <col min="8721" max="8960" width="9" style="13"/>
    <col min="8961" max="8961" width="5" style="13" customWidth="1"/>
    <col min="8962" max="8962" width="11.21875" style="13" bestFit="1" customWidth="1"/>
    <col min="8963" max="8963" width="4.21875" style="13" bestFit="1" customWidth="1"/>
    <col min="8964" max="8964" width="5.21875" style="13" bestFit="1" customWidth="1"/>
    <col min="8965" max="8965" width="4.33203125" style="13" customWidth="1"/>
    <col min="8966" max="8966" width="4.109375" style="13" customWidth="1"/>
    <col min="8967" max="8967" width="7.44140625" style="13" customWidth="1"/>
    <col min="8968" max="8970" width="5.21875" style="13" bestFit="1" customWidth="1"/>
    <col min="8971" max="8971" width="6.44140625" style="13" bestFit="1" customWidth="1"/>
    <col min="8972" max="8972" width="6.21875" style="13" customWidth="1"/>
    <col min="8973" max="8973" width="7.44140625" style="13" customWidth="1"/>
    <col min="8974" max="8974" width="6.21875" style="13" customWidth="1"/>
    <col min="8975" max="8975" width="7.44140625" style="13" customWidth="1"/>
    <col min="8976" max="8976" width="9" style="13" bestFit="1" customWidth="1"/>
    <col min="8977" max="9216" width="9" style="13"/>
    <col min="9217" max="9217" width="5" style="13" customWidth="1"/>
    <col min="9218" max="9218" width="11.21875" style="13" bestFit="1" customWidth="1"/>
    <col min="9219" max="9219" width="4.21875" style="13" bestFit="1" customWidth="1"/>
    <col min="9220" max="9220" width="5.21875" style="13" bestFit="1" customWidth="1"/>
    <col min="9221" max="9221" width="4.33203125" style="13" customWidth="1"/>
    <col min="9222" max="9222" width="4.109375" style="13" customWidth="1"/>
    <col min="9223" max="9223" width="7.44140625" style="13" customWidth="1"/>
    <col min="9224" max="9226" width="5.21875" style="13" bestFit="1" customWidth="1"/>
    <col min="9227" max="9227" width="6.44140625" style="13" bestFit="1" customWidth="1"/>
    <col min="9228" max="9228" width="6.21875" style="13" customWidth="1"/>
    <col min="9229" max="9229" width="7.44140625" style="13" customWidth="1"/>
    <col min="9230" max="9230" width="6.21875" style="13" customWidth="1"/>
    <col min="9231" max="9231" width="7.44140625" style="13" customWidth="1"/>
    <col min="9232" max="9232" width="9" style="13" bestFit="1" customWidth="1"/>
    <col min="9233" max="9472" width="9" style="13"/>
    <col min="9473" max="9473" width="5" style="13" customWidth="1"/>
    <col min="9474" max="9474" width="11.21875" style="13" bestFit="1" customWidth="1"/>
    <col min="9475" max="9475" width="4.21875" style="13" bestFit="1" customWidth="1"/>
    <col min="9476" max="9476" width="5.21875" style="13" bestFit="1" customWidth="1"/>
    <col min="9477" max="9477" width="4.33203125" style="13" customWidth="1"/>
    <col min="9478" max="9478" width="4.109375" style="13" customWidth="1"/>
    <col min="9479" max="9479" width="7.44140625" style="13" customWidth="1"/>
    <col min="9480" max="9482" width="5.21875" style="13" bestFit="1" customWidth="1"/>
    <col min="9483" max="9483" width="6.44140625" style="13" bestFit="1" customWidth="1"/>
    <col min="9484" max="9484" width="6.21875" style="13" customWidth="1"/>
    <col min="9485" max="9485" width="7.44140625" style="13" customWidth="1"/>
    <col min="9486" max="9486" width="6.21875" style="13" customWidth="1"/>
    <col min="9487" max="9487" width="7.44140625" style="13" customWidth="1"/>
    <col min="9488" max="9488" width="9" style="13" bestFit="1" customWidth="1"/>
    <col min="9489" max="9728" width="9" style="13"/>
    <col min="9729" max="9729" width="5" style="13" customWidth="1"/>
    <col min="9730" max="9730" width="11.21875" style="13" bestFit="1" customWidth="1"/>
    <col min="9731" max="9731" width="4.21875" style="13" bestFit="1" customWidth="1"/>
    <col min="9732" max="9732" width="5.21875" style="13" bestFit="1" customWidth="1"/>
    <col min="9733" max="9733" width="4.33203125" style="13" customWidth="1"/>
    <col min="9734" max="9734" width="4.109375" style="13" customWidth="1"/>
    <col min="9735" max="9735" width="7.44140625" style="13" customWidth="1"/>
    <col min="9736" max="9738" width="5.21875" style="13" bestFit="1" customWidth="1"/>
    <col min="9739" max="9739" width="6.44140625" style="13" bestFit="1" customWidth="1"/>
    <col min="9740" max="9740" width="6.21875" style="13" customWidth="1"/>
    <col min="9741" max="9741" width="7.44140625" style="13" customWidth="1"/>
    <col min="9742" max="9742" width="6.21875" style="13" customWidth="1"/>
    <col min="9743" max="9743" width="7.44140625" style="13" customWidth="1"/>
    <col min="9744" max="9744" width="9" style="13" bestFit="1" customWidth="1"/>
    <col min="9745" max="9984" width="9" style="13"/>
    <col min="9985" max="9985" width="5" style="13" customWidth="1"/>
    <col min="9986" max="9986" width="11.21875" style="13" bestFit="1" customWidth="1"/>
    <col min="9987" max="9987" width="4.21875" style="13" bestFit="1" customWidth="1"/>
    <col min="9988" max="9988" width="5.21875" style="13" bestFit="1" customWidth="1"/>
    <col min="9989" max="9989" width="4.33203125" style="13" customWidth="1"/>
    <col min="9990" max="9990" width="4.109375" style="13" customWidth="1"/>
    <col min="9991" max="9991" width="7.44140625" style="13" customWidth="1"/>
    <col min="9992" max="9994" width="5.21875" style="13" bestFit="1" customWidth="1"/>
    <col min="9995" max="9995" width="6.44140625" style="13" bestFit="1" customWidth="1"/>
    <col min="9996" max="9996" width="6.21875" style="13" customWidth="1"/>
    <col min="9997" max="9997" width="7.44140625" style="13" customWidth="1"/>
    <col min="9998" max="9998" width="6.21875" style="13" customWidth="1"/>
    <col min="9999" max="9999" width="7.44140625" style="13" customWidth="1"/>
    <col min="10000" max="10000" width="9" style="13" bestFit="1" customWidth="1"/>
    <col min="10001" max="10240" width="9" style="13"/>
    <col min="10241" max="10241" width="5" style="13" customWidth="1"/>
    <col min="10242" max="10242" width="11.21875" style="13" bestFit="1" customWidth="1"/>
    <col min="10243" max="10243" width="4.21875" style="13" bestFit="1" customWidth="1"/>
    <col min="10244" max="10244" width="5.21875" style="13" bestFit="1" customWidth="1"/>
    <col min="10245" max="10245" width="4.33203125" style="13" customWidth="1"/>
    <col min="10246" max="10246" width="4.109375" style="13" customWidth="1"/>
    <col min="10247" max="10247" width="7.44140625" style="13" customWidth="1"/>
    <col min="10248" max="10250" width="5.21875" style="13" bestFit="1" customWidth="1"/>
    <col min="10251" max="10251" width="6.44140625" style="13" bestFit="1" customWidth="1"/>
    <col min="10252" max="10252" width="6.21875" style="13" customWidth="1"/>
    <col min="10253" max="10253" width="7.44140625" style="13" customWidth="1"/>
    <col min="10254" max="10254" width="6.21875" style="13" customWidth="1"/>
    <col min="10255" max="10255" width="7.44140625" style="13" customWidth="1"/>
    <col min="10256" max="10256" width="9" style="13" bestFit="1" customWidth="1"/>
    <col min="10257" max="10496" width="9" style="13"/>
    <col min="10497" max="10497" width="5" style="13" customWidth="1"/>
    <col min="10498" max="10498" width="11.21875" style="13" bestFit="1" customWidth="1"/>
    <col min="10499" max="10499" width="4.21875" style="13" bestFit="1" customWidth="1"/>
    <col min="10500" max="10500" width="5.21875" style="13" bestFit="1" customWidth="1"/>
    <col min="10501" max="10501" width="4.33203125" style="13" customWidth="1"/>
    <col min="10502" max="10502" width="4.109375" style="13" customWidth="1"/>
    <col min="10503" max="10503" width="7.44140625" style="13" customWidth="1"/>
    <col min="10504" max="10506" width="5.21875" style="13" bestFit="1" customWidth="1"/>
    <col min="10507" max="10507" width="6.44140625" style="13" bestFit="1" customWidth="1"/>
    <col min="10508" max="10508" width="6.21875" style="13" customWidth="1"/>
    <col min="10509" max="10509" width="7.44140625" style="13" customWidth="1"/>
    <col min="10510" max="10510" width="6.21875" style="13" customWidth="1"/>
    <col min="10511" max="10511" width="7.44140625" style="13" customWidth="1"/>
    <col min="10512" max="10512" width="9" style="13" bestFit="1" customWidth="1"/>
    <col min="10513" max="10752" width="9" style="13"/>
    <col min="10753" max="10753" width="5" style="13" customWidth="1"/>
    <col min="10754" max="10754" width="11.21875" style="13" bestFit="1" customWidth="1"/>
    <col min="10755" max="10755" width="4.21875" style="13" bestFit="1" customWidth="1"/>
    <col min="10756" max="10756" width="5.21875" style="13" bestFit="1" customWidth="1"/>
    <col min="10757" max="10757" width="4.33203125" style="13" customWidth="1"/>
    <col min="10758" max="10758" width="4.109375" style="13" customWidth="1"/>
    <col min="10759" max="10759" width="7.44140625" style="13" customWidth="1"/>
    <col min="10760" max="10762" width="5.21875" style="13" bestFit="1" customWidth="1"/>
    <col min="10763" max="10763" width="6.44140625" style="13" bestFit="1" customWidth="1"/>
    <col min="10764" max="10764" width="6.21875" style="13" customWidth="1"/>
    <col min="10765" max="10765" width="7.44140625" style="13" customWidth="1"/>
    <col min="10766" max="10766" width="6.21875" style="13" customWidth="1"/>
    <col min="10767" max="10767" width="7.44140625" style="13" customWidth="1"/>
    <col min="10768" max="10768" width="9" style="13" bestFit="1" customWidth="1"/>
    <col min="10769" max="11008" width="9" style="13"/>
    <col min="11009" max="11009" width="5" style="13" customWidth="1"/>
    <col min="11010" max="11010" width="11.21875" style="13" bestFit="1" customWidth="1"/>
    <col min="11011" max="11011" width="4.21875" style="13" bestFit="1" customWidth="1"/>
    <col min="11012" max="11012" width="5.21875" style="13" bestFit="1" customWidth="1"/>
    <col min="11013" max="11013" width="4.33203125" style="13" customWidth="1"/>
    <col min="11014" max="11014" width="4.109375" style="13" customWidth="1"/>
    <col min="11015" max="11015" width="7.44140625" style="13" customWidth="1"/>
    <col min="11016" max="11018" width="5.21875" style="13" bestFit="1" customWidth="1"/>
    <col min="11019" max="11019" width="6.44140625" style="13" bestFit="1" customWidth="1"/>
    <col min="11020" max="11020" width="6.21875" style="13" customWidth="1"/>
    <col min="11021" max="11021" width="7.44140625" style="13" customWidth="1"/>
    <col min="11022" max="11022" width="6.21875" style="13" customWidth="1"/>
    <col min="11023" max="11023" width="7.44140625" style="13" customWidth="1"/>
    <col min="11024" max="11024" width="9" style="13" bestFit="1" customWidth="1"/>
    <col min="11025" max="11264" width="9" style="13"/>
    <col min="11265" max="11265" width="5" style="13" customWidth="1"/>
    <col min="11266" max="11266" width="11.21875" style="13" bestFit="1" customWidth="1"/>
    <col min="11267" max="11267" width="4.21875" style="13" bestFit="1" customWidth="1"/>
    <col min="11268" max="11268" width="5.21875" style="13" bestFit="1" customWidth="1"/>
    <col min="11269" max="11269" width="4.33203125" style="13" customWidth="1"/>
    <col min="11270" max="11270" width="4.109375" style="13" customWidth="1"/>
    <col min="11271" max="11271" width="7.44140625" style="13" customWidth="1"/>
    <col min="11272" max="11274" width="5.21875" style="13" bestFit="1" customWidth="1"/>
    <col min="11275" max="11275" width="6.44140625" style="13" bestFit="1" customWidth="1"/>
    <col min="11276" max="11276" width="6.21875" style="13" customWidth="1"/>
    <col min="11277" max="11277" width="7.44140625" style="13" customWidth="1"/>
    <col min="11278" max="11278" width="6.21875" style="13" customWidth="1"/>
    <col min="11279" max="11279" width="7.44140625" style="13" customWidth="1"/>
    <col min="11280" max="11280" width="9" style="13" bestFit="1" customWidth="1"/>
    <col min="11281" max="11520" width="9" style="13"/>
    <col min="11521" max="11521" width="5" style="13" customWidth="1"/>
    <col min="11522" max="11522" width="11.21875" style="13" bestFit="1" customWidth="1"/>
    <col min="11523" max="11523" width="4.21875" style="13" bestFit="1" customWidth="1"/>
    <col min="11524" max="11524" width="5.21875" style="13" bestFit="1" customWidth="1"/>
    <col min="11525" max="11525" width="4.33203125" style="13" customWidth="1"/>
    <col min="11526" max="11526" width="4.109375" style="13" customWidth="1"/>
    <col min="11527" max="11527" width="7.44140625" style="13" customWidth="1"/>
    <col min="11528" max="11530" width="5.21875" style="13" bestFit="1" customWidth="1"/>
    <col min="11531" max="11531" width="6.44140625" style="13" bestFit="1" customWidth="1"/>
    <col min="11532" max="11532" width="6.21875" style="13" customWidth="1"/>
    <col min="11533" max="11533" width="7.44140625" style="13" customWidth="1"/>
    <col min="11534" max="11534" width="6.21875" style="13" customWidth="1"/>
    <col min="11535" max="11535" width="7.44140625" style="13" customWidth="1"/>
    <col min="11536" max="11536" width="9" style="13" bestFit="1" customWidth="1"/>
    <col min="11537" max="11776" width="9" style="13"/>
    <col min="11777" max="11777" width="5" style="13" customWidth="1"/>
    <col min="11778" max="11778" width="11.21875" style="13" bestFit="1" customWidth="1"/>
    <col min="11779" max="11779" width="4.21875" style="13" bestFit="1" customWidth="1"/>
    <col min="11780" max="11780" width="5.21875" style="13" bestFit="1" customWidth="1"/>
    <col min="11781" max="11781" width="4.33203125" style="13" customWidth="1"/>
    <col min="11782" max="11782" width="4.109375" style="13" customWidth="1"/>
    <col min="11783" max="11783" width="7.44140625" style="13" customWidth="1"/>
    <col min="11784" max="11786" width="5.21875" style="13" bestFit="1" customWidth="1"/>
    <col min="11787" max="11787" width="6.44140625" style="13" bestFit="1" customWidth="1"/>
    <col min="11788" max="11788" width="6.21875" style="13" customWidth="1"/>
    <col min="11789" max="11789" width="7.44140625" style="13" customWidth="1"/>
    <col min="11790" max="11790" width="6.21875" style="13" customWidth="1"/>
    <col min="11791" max="11791" width="7.44140625" style="13" customWidth="1"/>
    <col min="11792" max="11792" width="9" style="13" bestFit="1" customWidth="1"/>
    <col min="11793" max="12032" width="9" style="13"/>
    <col min="12033" max="12033" width="5" style="13" customWidth="1"/>
    <col min="12034" max="12034" width="11.21875" style="13" bestFit="1" customWidth="1"/>
    <col min="12035" max="12035" width="4.21875" style="13" bestFit="1" customWidth="1"/>
    <col min="12036" max="12036" width="5.21875" style="13" bestFit="1" customWidth="1"/>
    <col min="12037" max="12037" width="4.33203125" style="13" customWidth="1"/>
    <col min="12038" max="12038" width="4.109375" style="13" customWidth="1"/>
    <col min="12039" max="12039" width="7.44140625" style="13" customWidth="1"/>
    <col min="12040" max="12042" width="5.21875" style="13" bestFit="1" customWidth="1"/>
    <col min="12043" max="12043" width="6.44140625" style="13" bestFit="1" customWidth="1"/>
    <col min="12044" max="12044" width="6.21875" style="13" customWidth="1"/>
    <col min="12045" max="12045" width="7.44140625" style="13" customWidth="1"/>
    <col min="12046" max="12046" width="6.21875" style="13" customWidth="1"/>
    <col min="12047" max="12047" width="7.44140625" style="13" customWidth="1"/>
    <col min="12048" max="12048" width="9" style="13" bestFit="1" customWidth="1"/>
    <col min="12049" max="12288" width="9" style="13"/>
    <col min="12289" max="12289" width="5" style="13" customWidth="1"/>
    <col min="12290" max="12290" width="11.21875" style="13" bestFit="1" customWidth="1"/>
    <col min="12291" max="12291" width="4.21875" style="13" bestFit="1" customWidth="1"/>
    <col min="12292" max="12292" width="5.21875" style="13" bestFit="1" customWidth="1"/>
    <col min="12293" max="12293" width="4.33203125" style="13" customWidth="1"/>
    <col min="12294" max="12294" width="4.109375" style="13" customWidth="1"/>
    <col min="12295" max="12295" width="7.44140625" style="13" customWidth="1"/>
    <col min="12296" max="12298" width="5.21875" style="13" bestFit="1" customWidth="1"/>
    <col min="12299" max="12299" width="6.44140625" style="13" bestFit="1" customWidth="1"/>
    <col min="12300" max="12300" width="6.21875" style="13" customWidth="1"/>
    <col min="12301" max="12301" width="7.44140625" style="13" customWidth="1"/>
    <col min="12302" max="12302" width="6.21875" style="13" customWidth="1"/>
    <col min="12303" max="12303" width="7.44140625" style="13" customWidth="1"/>
    <col min="12304" max="12304" width="9" style="13" bestFit="1" customWidth="1"/>
    <col min="12305" max="12544" width="9" style="13"/>
    <col min="12545" max="12545" width="5" style="13" customWidth="1"/>
    <col min="12546" max="12546" width="11.21875" style="13" bestFit="1" customWidth="1"/>
    <col min="12547" max="12547" width="4.21875" style="13" bestFit="1" customWidth="1"/>
    <col min="12548" max="12548" width="5.21875" style="13" bestFit="1" customWidth="1"/>
    <col min="12549" max="12549" width="4.33203125" style="13" customWidth="1"/>
    <col min="12550" max="12550" width="4.109375" style="13" customWidth="1"/>
    <col min="12551" max="12551" width="7.44140625" style="13" customWidth="1"/>
    <col min="12552" max="12554" width="5.21875" style="13" bestFit="1" customWidth="1"/>
    <col min="12555" max="12555" width="6.44140625" style="13" bestFit="1" customWidth="1"/>
    <col min="12556" max="12556" width="6.21875" style="13" customWidth="1"/>
    <col min="12557" max="12557" width="7.44140625" style="13" customWidth="1"/>
    <col min="12558" max="12558" width="6.21875" style="13" customWidth="1"/>
    <col min="12559" max="12559" width="7.44140625" style="13" customWidth="1"/>
    <col min="12560" max="12560" width="9" style="13" bestFit="1" customWidth="1"/>
    <col min="12561" max="12800" width="9" style="13"/>
    <col min="12801" max="12801" width="5" style="13" customWidth="1"/>
    <col min="12802" max="12802" width="11.21875" style="13" bestFit="1" customWidth="1"/>
    <col min="12803" max="12803" width="4.21875" style="13" bestFit="1" customWidth="1"/>
    <col min="12804" max="12804" width="5.21875" style="13" bestFit="1" customWidth="1"/>
    <col min="12805" max="12805" width="4.33203125" style="13" customWidth="1"/>
    <col min="12806" max="12806" width="4.109375" style="13" customWidth="1"/>
    <col min="12807" max="12807" width="7.44140625" style="13" customWidth="1"/>
    <col min="12808" max="12810" width="5.21875" style="13" bestFit="1" customWidth="1"/>
    <col min="12811" max="12811" width="6.44140625" style="13" bestFit="1" customWidth="1"/>
    <col min="12812" max="12812" width="6.21875" style="13" customWidth="1"/>
    <col min="12813" max="12813" width="7.44140625" style="13" customWidth="1"/>
    <col min="12814" max="12814" width="6.21875" style="13" customWidth="1"/>
    <col min="12815" max="12815" width="7.44140625" style="13" customWidth="1"/>
    <col min="12816" max="12816" width="9" style="13" bestFit="1" customWidth="1"/>
    <col min="12817" max="13056" width="9" style="13"/>
    <col min="13057" max="13057" width="5" style="13" customWidth="1"/>
    <col min="13058" max="13058" width="11.21875" style="13" bestFit="1" customWidth="1"/>
    <col min="13059" max="13059" width="4.21875" style="13" bestFit="1" customWidth="1"/>
    <col min="13060" max="13060" width="5.21875" style="13" bestFit="1" customWidth="1"/>
    <col min="13061" max="13061" width="4.33203125" style="13" customWidth="1"/>
    <col min="13062" max="13062" width="4.109375" style="13" customWidth="1"/>
    <col min="13063" max="13063" width="7.44140625" style="13" customWidth="1"/>
    <col min="13064" max="13066" width="5.21875" style="13" bestFit="1" customWidth="1"/>
    <col min="13067" max="13067" width="6.44140625" style="13" bestFit="1" customWidth="1"/>
    <col min="13068" max="13068" width="6.21875" style="13" customWidth="1"/>
    <col min="13069" max="13069" width="7.44140625" style="13" customWidth="1"/>
    <col min="13070" max="13070" width="6.21875" style="13" customWidth="1"/>
    <col min="13071" max="13071" width="7.44140625" style="13" customWidth="1"/>
    <col min="13072" max="13072" width="9" style="13" bestFit="1" customWidth="1"/>
    <col min="13073" max="13312" width="9" style="13"/>
    <col min="13313" max="13313" width="5" style="13" customWidth="1"/>
    <col min="13314" max="13314" width="11.21875" style="13" bestFit="1" customWidth="1"/>
    <col min="13315" max="13315" width="4.21875" style="13" bestFit="1" customWidth="1"/>
    <col min="13316" max="13316" width="5.21875" style="13" bestFit="1" customWidth="1"/>
    <col min="13317" max="13317" width="4.33203125" style="13" customWidth="1"/>
    <col min="13318" max="13318" width="4.109375" style="13" customWidth="1"/>
    <col min="13319" max="13319" width="7.44140625" style="13" customWidth="1"/>
    <col min="13320" max="13322" width="5.21875" style="13" bestFit="1" customWidth="1"/>
    <col min="13323" max="13323" width="6.44140625" style="13" bestFit="1" customWidth="1"/>
    <col min="13324" max="13324" width="6.21875" style="13" customWidth="1"/>
    <col min="13325" max="13325" width="7.44140625" style="13" customWidth="1"/>
    <col min="13326" max="13326" width="6.21875" style="13" customWidth="1"/>
    <col min="13327" max="13327" width="7.44140625" style="13" customWidth="1"/>
    <col min="13328" max="13328" width="9" style="13" bestFit="1" customWidth="1"/>
    <col min="13329" max="13568" width="9" style="13"/>
    <col min="13569" max="13569" width="5" style="13" customWidth="1"/>
    <col min="13570" max="13570" width="11.21875" style="13" bestFit="1" customWidth="1"/>
    <col min="13571" max="13571" width="4.21875" style="13" bestFit="1" customWidth="1"/>
    <col min="13572" max="13572" width="5.21875" style="13" bestFit="1" customWidth="1"/>
    <col min="13573" max="13573" width="4.33203125" style="13" customWidth="1"/>
    <col min="13574" max="13574" width="4.109375" style="13" customWidth="1"/>
    <col min="13575" max="13575" width="7.44140625" style="13" customWidth="1"/>
    <col min="13576" max="13578" width="5.21875" style="13" bestFit="1" customWidth="1"/>
    <col min="13579" max="13579" width="6.44140625" style="13" bestFit="1" customWidth="1"/>
    <col min="13580" max="13580" width="6.21875" style="13" customWidth="1"/>
    <col min="13581" max="13581" width="7.44140625" style="13" customWidth="1"/>
    <col min="13582" max="13582" width="6.21875" style="13" customWidth="1"/>
    <col min="13583" max="13583" width="7.44140625" style="13" customWidth="1"/>
    <col min="13584" max="13584" width="9" style="13" bestFit="1" customWidth="1"/>
    <col min="13585" max="13824" width="9" style="13"/>
    <col min="13825" max="13825" width="5" style="13" customWidth="1"/>
    <col min="13826" max="13826" width="11.21875" style="13" bestFit="1" customWidth="1"/>
    <col min="13827" max="13827" width="4.21875" style="13" bestFit="1" customWidth="1"/>
    <col min="13828" max="13828" width="5.21875" style="13" bestFit="1" customWidth="1"/>
    <col min="13829" max="13829" width="4.33203125" style="13" customWidth="1"/>
    <col min="13830" max="13830" width="4.109375" style="13" customWidth="1"/>
    <col min="13831" max="13831" width="7.44140625" style="13" customWidth="1"/>
    <col min="13832" max="13834" width="5.21875" style="13" bestFit="1" customWidth="1"/>
    <col min="13835" max="13835" width="6.44140625" style="13" bestFit="1" customWidth="1"/>
    <col min="13836" max="13836" width="6.21875" style="13" customWidth="1"/>
    <col min="13837" max="13837" width="7.44140625" style="13" customWidth="1"/>
    <col min="13838" max="13838" width="6.21875" style="13" customWidth="1"/>
    <col min="13839" max="13839" width="7.44140625" style="13" customWidth="1"/>
    <col min="13840" max="13840" width="9" style="13" bestFit="1" customWidth="1"/>
    <col min="13841" max="14080" width="9" style="13"/>
    <col min="14081" max="14081" width="5" style="13" customWidth="1"/>
    <col min="14082" max="14082" width="11.21875" style="13" bestFit="1" customWidth="1"/>
    <col min="14083" max="14083" width="4.21875" style="13" bestFit="1" customWidth="1"/>
    <col min="14084" max="14084" width="5.21875" style="13" bestFit="1" customWidth="1"/>
    <col min="14085" max="14085" width="4.33203125" style="13" customWidth="1"/>
    <col min="14086" max="14086" width="4.109375" style="13" customWidth="1"/>
    <col min="14087" max="14087" width="7.44140625" style="13" customWidth="1"/>
    <col min="14088" max="14090" width="5.21875" style="13" bestFit="1" customWidth="1"/>
    <col min="14091" max="14091" width="6.44140625" style="13" bestFit="1" customWidth="1"/>
    <col min="14092" max="14092" width="6.21875" style="13" customWidth="1"/>
    <col min="14093" max="14093" width="7.44140625" style="13" customWidth="1"/>
    <col min="14094" max="14094" width="6.21875" style="13" customWidth="1"/>
    <col min="14095" max="14095" width="7.44140625" style="13" customWidth="1"/>
    <col min="14096" max="14096" width="9" style="13" bestFit="1" customWidth="1"/>
    <col min="14097" max="14336" width="9" style="13"/>
    <col min="14337" max="14337" width="5" style="13" customWidth="1"/>
    <col min="14338" max="14338" width="11.21875" style="13" bestFit="1" customWidth="1"/>
    <col min="14339" max="14339" width="4.21875" style="13" bestFit="1" customWidth="1"/>
    <col min="14340" max="14340" width="5.21875" style="13" bestFit="1" customWidth="1"/>
    <col min="14341" max="14341" width="4.33203125" style="13" customWidth="1"/>
    <col min="14342" max="14342" width="4.109375" style="13" customWidth="1"/>
    <col min="14343" max="14343" width="7.44140625" style="13" customWidth="1"/>
    <col min="14344" max="14346" width="5.21875" style="13" bestFit="1" customWidth="1"/>
    <col min="14347" max="14347" width="6.44140625" style="13" bestFit="1" customWidth="1"/>
    <col min="14348" max="14348" width="6.21875" style="13" customWidth="1"/>
    <col min="14349" max="14349" width="7.44140625" style="13" customWidth="1"/>
    <col min="14350" max="14350" width="6.21875" style="13" customWidth="1"/>
    <col min="14351" max="14351" width="7.44140625" style="13" customWidth="1"/>
    <col min="14352" max="14352" width="9" style="13" bestFit="1" customWidth="1"/>
    <col min="14353" max="14592" width="9" style="13"/>
    <col min="14593" max="14593" width="5" style="13" customWidth="1"/>
    <col min="14594" max="14594" width="11.21875" style="13" bestFit="1" customWidth="1"/>
    <col min="14595" max="14595" width="4.21875" style="13" bestFit="1" customWidth="1"/>
    <col min="14596" max="14596" width="5.21875" style="13" bestFit="1" customWidth="1"/>
    <col min="14597" max="14597" width="4.33203125" style="13" customWidth="1"/>
    <col min="14598" max="14598" width="4.109375" style="13" customWidth="1"/>
    <col min="14599" max="14599" width="7.44140625" style="13" customWidth="1"/>
    <col min="14600" max="14602" width="5.21875" style="13" bestFit="1" customWidth="1"/>
    <col min="14603" max="14603" width="6.44140625" style="13" bestFit="1" customWidth="1"/>
    <col min="14604" max="14604" width="6.21875" style="13" customWidth="1"/>
    <col min="14605" max="14605" width="7.44140625" style="13" customWidth="1"/>
    <col min="14606" max="14606" width="6.21875" style="13" customWidth="1"/>
    <col min="14607" max="14607" width="7.44140625" style="13" customWidth="1"/>
    <col min="14608" max="14608" width="9" style="13" bestFit="1" customWidth="1"/>
    <col min="14609" max="14848" width="9" style="13"/>
    <col min="14849" max="14849" width="5" style="13" customWidth="1"/>
    <col min="14850" max="14850" width="11.21875" style="13" bestFit="1" customWidth="1"/>
    <col min="14851" max="14851" width="4.21875" style="13" bestFit="1" customWidth="1"/>
    <col min="14852" max="14852" width="5.21875" style="13" bestFit="1" customWidth="1"/>
    <col min="14853" max="14853" width="4.33203125" style="13" customWidth="1"/>
    <col min="14854" max="14854" width="4.109375" style="13" customWidth="1"/>
    <col min="14855" max="14855" width="7.44140625" style="13" customWidth="1"/>
    <col min="14856" max="14858" width="5.21875" style="13" bestFit="1" customWidth="1"/>
    <col min="14859" max="14859" width="6.44140625" style="13" bestFit="1" customWidth="1"/>
    <col min="14860" max="14860" width="6.21875" style="13" customWidth="1"/>
    <col min="14861" max="14861" width="7.44140625" style="13" customWidth="1"/>
    <col min="14862" max="14862" width="6.21875" style="13" customWidth="1"/>
    <col min="14863" max="14863" width="7.44140625" style="13" customWidth="1"/>
    <col min="14864" max="14864" width="9" style="13" bestFit="1" customWidth="1"/>
    <col min="14865" max="15104" width="9" style="13"/>
    <col min="15105" max="15105" width="5" style="13" customWidth="1"/>
    <col min="15106" max="15106" width="11.21875" style="13" bestFit="1" customWidth="1"/>
    <col min="15107" max="15107" width="4.21875" style="13" bestFit="1" customWidth="1"/>
    <col min="15108" max="15108" width="5.21875" style="13" bestFit="1" customWidth="1"/>
    <col min="15109" max="15109" width="4.33203125" style="13" customWidth="1"/>
    <col min="15110" max="15110" width="4.109375" style="13" customWidth="1"/>
    <col min="15111" max="15111" width="7.44140625" style="13" customWidth="1"/>
    <col min="15112" max="15114" width="5.21875" style="13" bestFit="1" customWidth="1"/>
    <col min="15115" max="15115" width="6.44140625" style="13" bestFit="1" customWidth="1"/>
    <col min="15116" max="15116" width="6.21875" style="13" customWidth="1"/>
    <col min="15117" max="15117" width="7.44140625" style="13" customWidth="1"/>
    <col min="15118" max="15118" width="6.21875" style="13" customWidth="1"/>
    <col min="15119" max="15119" width="7.44140625" style="13" customWidth="1"/>
    <col min="15120" max="15120" width="9" style="13" bestFit="1" customWidth="1"/>
    <col min="15121" max="15360" width="9" style="13"/>
    <col min="15361" max="15361" width="5" style="13" customWidth="1"/>
    <col min="15362" max="15362" width="11.21875" style="13" bestFit="1" customWidth="1"/>
    <col min="15363" max="15363" width="4.21875" style="13" bestFit="1" customWidth="1"/>
    <col min="15364" max="15364" width="5.21875" style="13" bestFit="1" customWidth="1"/>
    <col min="15365" max="15365" width="4.33203125" style="13" customWidth="1"/>
    <col min="15366" max="15366" width="4.109375" style="13" customWidth="1"/>
    <col min="15367" max="15367" width="7.44140625" style="13" customWidth="1"/>
    <col min="15368" max="15370" width="5.21875" style="13" bestFit="1" customWidth="1"/>
    <col min="15371" max="15371" width="6.44140625" style="13" bestFit="1" customWidth="1"/>
    <col min="15372" max="15372" width="6.21875" style="13" customWidth="1"/>
    <col min="15373" max="15373" width="7.44140625" style="13" customWidth="1"/>
    <col min="15374" max="15374" width="6.21875" style="13" customWidth="1"/>
    <col min="15375" max="15375" width="7.44140625" style="13" customWidth="1"/>
    <col min="15376" max="15376" width="9" style="13" bestFit="1" customWidth="1"/>
    <col min="15377" max="15616" width="9" style="13"/>
    <col min="15617" max="15617" width="5" style="13" customWidth="1"/>
    <col min="15618" max="15618" width="11.21875" style="13" bestFit="1" customWidth="1"/>
    <col min="15619" max="15619" width="4.21875" style="13" bestFit="1" customWidth="1"/>
    <col min="15620" max="15620" width="5.21875" style="13" bestFit="1" customWidth="1"/>
    <col min="15621" max="15621" width="4.33203125" style="13" customWidth="1"/>
    <col min="15622" max="15622" width="4.109375" style="13" customWidth="1"/>
    <col min="15623" max="15623" width="7.44140625" style="13" customWidth="1"/>
    <col min="15624" max="15626" width="5.21875" style="13" bestFit="1" customWidth="1"/>
    <col min="15627" max="15627" width="6.44140625" style="13" bestFit="1" customWidth="1"/>
    <col min="15628" max="15628" width="6.21875" style="13" customWidth="1"/>
    <col min="15629" max="15629" width="7.44140625" style="13" customWidth="1"/>
    <col min="15630" max="15630" width="6.21875" style="13" customWidth="1"/>
    <col min="15631" max="15631" width="7.44140625" style="13" customWidth="1"/>
    <col min="15632" max="15632" width="9" style="13" bestFit="1" customWidth="1"/>
    <col min="15633" max="15872" width="9" style="13"/>
    <col min="15873" max="15873" width="5" style="13" customWidth="1"/>
    <col min="15874" max="15874" width="11.21875" style="13" bestFit="1" customWidth="1"/>
    <col min="15875" max="15875" width="4.21875" style="13" bestFit="1" customWidth="1"/>
    <col min="15876" max="15876" width="5.21875" style="13" bestFit="1" customWidth="1"/>
    <col min="15877" max="15877" width="4.33203125" style="13" customWidth="1"/>
    <col min="15878" max="15878" width="4.109375" style="13" customWidth="1"/>
    <col min="15879" max="15879" width="7.44140625" style="13" customWidth="1"/>
    <col min="15880" max="15882" width="5.21875" style="13" bestFit="1" customWidth="1"/>
    <col min="15883" max="15883" width="6.44140625" style="13" bestFit="1" customWidth="1"/>
    <col min="15884" max="15884" width="6.21875" style="13" customWidth="1"/>
    <col min="15885" max="15885" width="7.44140625" style="13" customWidth="1"/>
    <col min="15886" max="15886" width="6.21875" style="13" customWidth="1"/>
    <col min="15887" max="15887" width="7.44140625" style="13" customWidth="1"/>
    <col min="15888" max="15888" width="9" style="13" bestFit="1" customWidth="1"/>
    <col min="15889" max="16128" width="9" style="13"/>
    <col min="16129" max="16129" width="5" style="13" customWidth="1"/>
    <col min="16130" max="16130" width="11.21875" style="13" bestFit="1" customWidth="1"/>
    <col min="16131" max="16131" width="4.21875" style="13" bestFit="1" customWidth="1"/>
    <col min="16132" max="16132" width="5.21875" style="13" bestFit="1" customWidth="1"/>
    <col min="16133" max="16133" width="4.33203125" style="13" customWidth="1"/>
    <col min="16134" max="16134" width="4.109375" style="13" customWidth="1"/>
    <col min="16135" max="16135" width="7.44140625" style="13" customWidth="1"/>
    <col min="16136" max="16138" width="5.21875" style="13" bestFit="1" customWidth="1"/>
    <col min="16139" max="16139" width="6.44140625" style="13" bestFit="1" customWidth="1"/>
    <col min="16140" max="16140" width="6.21875" style="13" customWidth="1"/>
    <col min="16141" max="16141" width="7.44140625" style="13" customWidth="1"/>
    <col min="16142" max="16142" width="6.21875" style="13" customWidth="1"/>
    <col min="16143" max="16143" width="7.44140625" style="13" customWidth="1"/>
    <col min="16144" max="16144" width="9" style="13" bestFit="1" customWidth="1"/>
    <col min="16145" max="16384" width="9" style="13"/>
  </cols>
  <sheetData>
    <row r="1" spans="1:32" ht="25.5" customHeight="1" x14ac:dyDescent="0.2">
      <c r="B1" s="14" t="s">
        <v>35</v>
      </c>
      <c r="C1" s="15">
        <f>はじめに!C2</f>
        <v>6</v>
      </c>
      <c r="D1" s="13" t="s">
        <v>36</v>
      </c>
      <c r="E1" s="106" t="str">
        <f>はじめに!E2</f>
        <v>千葉市民マラソン大会</v>
      </c>
      <c r="F1" s="106"/>
      <c r="G1" s="106"/>
      <c r="H1" s="106"/>
      <c r="I1" s="106"/>
      <c r="J1" s="106"/>
      <c r="K1" s="106"/>
      <c r="L1" s="16" t="s">
        <v>101</v>
      </c>
      <c r="R1" s="14" t="s">
        <v>35</v>
      </c>
      <c r="S1" s="15">
        <f>はじめに!C2</f>
        <v>6</v>
      </c>
      <c r="T1" s="13" t="s">
        <v>36</v>
      </c>
      <c r="U1" s="106" t="str">
        <f>はじめに!E2</f>
        <v>千葉市民マラソン大会</v>
      </c>
      <c r="V1" s="106"/>
      <c r="W1" s="106"/>
      <c r="X1" s="106"/>
      <c r="Y1" s="106"/>
      <c r="Z1" s="106"/>
      <c r="AA1" s="106"/>
      <c r="AB1" s="16" t="s">
        <v>101</v>
      </c>
    </row>
    <row r="2" spans="1:32" ht="7.5" customHeight="1" x14ac:dyDescent="0.2">
      <c r="C2" s="17"/>
      <c r="S2" s="17"/>
    </row>
    <row r="3" spans="1:32" s="20" customFormat="1" ht="18" customHeight="1" thickBot="1" x14ac:dyDescent="0.25">
      <c r="A3" s="18" t="s">
        <v>38</v>
      </c>
      <c r="B3" s="19" t="s">
        <v>39</v>
      </c>
      <c r="C3" s="107" t="s">
        <v>40</v>
      </c>
      <c r="D3" s="108"/>
      <c r="E3" s="108"/>
      <c r="F3" s="108"/>
      <c r="G3" s="109"/>
      <c r="H3" s="18" t="s">
        <v>41</v>
      </c>
      <c r="I3" s="18" t="s">
        <v>42</v>
      </c>
      <c r="J3" s="18" t="s">
        <v>43</v>
      </c>
      <c r="K3" s="110" t="s">
        <v>44</v>
      </c>
      <c r="L3" s="110"/>
      <c r="M3" s="111" t="s">
        <v>45</v>
      </c>
      <c r="N3" s="111"/>
      <c r="O3" s="111"/>
      <c r="P3" s="18" t="s">
        <v>46</v>
      </c>
      <c r="Q3" s="18" t="s">
        <v>38</v>
      </c>
      <c r="R3" s="19" t="s">
        <v>39</v>
      </c>
      <c r="S3" s="107" t="s">
        <v>40</v>
      </c>
      <c r="T3" s="108"/>
      <c r="U3" s="108"/>
      <c r="V3" s="108"/>
      <c r="W3" s="109"/>
      <c r="X3" s="18" t="s">
        <v>41</v>
      </c>
      <c r="Y3" s="18" t="s">
        <v>42</v>
      </c>
      <c r="Z3" s="18" t="s">
        <v>43</v>
      </c>
      <c r="AA3" s="110" t="s">
        <v>44</v>
      </c>
      <c r="AB3" s="110"/>
      <c r="AC3" s="111" t="s">
        <v>45</v>
      </c>
      <c r="AD3" s="111"/>
      <c r="AE3" s="111"/>
      <c r="AF3" s="18" t="s">
        <v>46</v>
      </c>
    </row>
    <row r="4" spans="1:32" ht="18" customHeight="1" thickTop="1" x14ac:dyDescent="0.2">
      <c r="A4" s="21">
        <v>1</v>
      </c>
      <c r="B4" s="22" t="str">
        <f>IF(高校の部!A13="","",高校の部!A13)</f>
        <v/>
      </c>
      <c r="C4" s="112" t="str">
        <f>IF(高校の部!B13="","",高校の部!B13)</f>
        <v/>
      </c>
      <c r="D4" s="113"/>
      <c r="E4" s="113"/>
      <c r="F4" s="113"/>
      <c r="G4" s="114"/>
      <c r="H4" s="23" t="str">
        <f>IF(高校の部!B13="","","男")</f>
        <v/>
      </c>
      <c r="I4" s="22" t="str">
        <f>IF(高校の部!B13="","",高校の部!D13)</f>
        <v/>
      </c>
      <c r="J4" s="22" t="str">
        <f>IF(高校の部!B13="","","/")</f>
        <v/>
      </c>
      <c r="K4" s="103" t="str">
        <f>IF(高校の部!B13="","","高校男子")</f>
        <v/>
      </c>
      <c r="L4" s="103"/>
      <c r="M4" s="103" t="str">
        <f>IF(高校の部!B13="","",高校の部!C13)</f>
        <v/>
      </c>
      <c r="N4" s="103"/>
      <c r="O4" s="103"/>
      <c r="P4" s="22" t="str">
        <f>IF(高校の部!B13="","","良好")</f>
        <v/>
      </c>
      <c r="Q4" s="21">
        <v>1</v>
      </c>
      <c r="R4" s="22" t="str">
        <f>IF(高校の部!F13="","",高校の部!F13)</f>
        <v/>
      </c>
      <c r="S4" s="112" t="str">
        <f>IF(高校の部!G13="","",高校の部!G13)</f>
        <v/>
      </c>
      <c r="T4" s="113"/>
      <c r="U4" s="113"/>
      <c r="V4" s="113"/>
      <c r="W4" s="114"/>
      <c r="X4" s="23" t="str">
        <f>IF(高校の部!G13="","","女")</f>
        <v/>
      </c>
      <c r="Y4" s="22" t="str">
        <f>IF(高校の部!G13="","",高校の部!I13)</f>
        <v/>
      </c>
      <c r="Z4" s="22" t="str">
        <f>IF(高校の部!G13="","","/")</f>
        <v/>
      </c>
      <c r="AA4" s="103" t="str">
        <f>IF(高校の部!G13="","","高校・一般女子")</f>
        <v/>
      </c>
      <c r="AB4" s="103"/>
      <c r="AC4" s="103" t="str">
        <f>IF(高校の部!G13="","",高校の部!H13)</f>
        <v/>
      </c>
      <c r="AD4" s="103"/>
      <c r="AE4" s="103"/>
      <c r="AF4" s="22" t="str">
        <f>IF(高校の部!G13="","","良好")</f>
        <v/>
      </c>
    </row>
    <row r="5" spans="1:32" ht="18" customHeight="1" x14ac:dyDescent="0.2">
      <c r="A5" s="24">
        <v>2</v>
      </c>
      <c r="B5" s="22" t="str">
        <f>IF(高校の部!A14="","",高校の部!A14)</f>
        <v/>
      </c>
      <c r="C5" s="100" t="str">
        <f>IF(高校の部!B14="","",高校の部!B14)</f>
        <v/>
      </c>
      <c r="D5" s="101"/>
      <c r="E5" s="101"/>
      <c r="F5" s="101"/>
      <c r="G5" s="102"/>
      <c r="H5" s="26" t="str">
        <f>IF(高校の部!B14="","","男")</f>
        <v/>
      </c>
      <c r="I5" s="25" t="str">
        <f>IF(高校の部!B14="","",高校の部!D14)</f>
        <v/>
      </c>
      <c r="J5" s="22" t="str">
        <f>IF(高校の部!B14="","","/")</f>
        <v/>
      </c>
      <c r="K5" s="120" t="str">
        <f>IF(高校の部!B14="","","高校男子")</f>
        <v/>
      </c>
      <c r="L5" s="121"/>
      <c r="M5" s="120" t="str">
        <f>IF(高校の部!B14="","",高校の部!C14)</f>
        <v/>
      </c>
      <c r="N5" s="122"/>
      <c r="O5" s="121"/>
      <c r="P5" s="22" t="str">
        <f>IF(高校の部!B14="","","良好")</f>
        <v/>
      </c>
      <c r="Q5" s="24">
        <v>2</v>
      </c>
      <c r="R5" s="22" t="str">
        <f>IF(高校の部!F14="","",高校の部!F14)</f>
        <v/>
      </c>
      <c r="S5" s="100" t="str">
        <f>IF(高校の部!G14="","",高校の部!G14)</f>
        <v/>
      </c>
      <c r="T5" s="101"/>
      <c r="U5" s="101"/>
      <c r="V5" s="101"/>
      <c r="W5" s="102"/>
      <c r="X5" s="26" t="str">
        <f>IF(高校の部!G14="","","女")</f>
        <v/>
      </c>
      <c r="Y5" s="25" t="str">
        <f>IF(高校の部!G14="","",高校の部!I14)</f>
        <v/>
      </c>
      <c r="Z5" s="22" t="str">
        <f>IF(高校の部!G14="","","/")</f>
        <v/>
      </c>
      <c r="AA5" s="103" t="str">
        <f>IF(高校の部!G14="","","高校・一般女子")</f>
        <v/>
      </c>
      <c r="AB5" s="103"/>
      <c r="AC5" s="103" t="str">
        <f>IF(高校の部!G14="","",高校の部!H14)</f>
        <v/>
      </c>
      <c r="AD5" s="103"/>
      <c r="AE5" s="103"/>
      <c r="AF5" s="22" t="str">
        <f>IF(高校の部!G14="","","良好")</f>
        <v/>
      </c>
    </row>
    <row r="6" spans="1:32" ht="18" customHeight="1" x14ac:dyDescent="0.2">
      <c r="A6" s="24">
        <v>3</v>
      </c>
      <c r="B6" s="22" t="str">
        <f>IF(高校の部!A15="","",高校の部!A15)</f>
        <v/>
      </c>
      <c r="C6" s="100" t="str">
        <f>IF(高校の部!B15="","",高校の部!B15)</f>
        <v/>
      </c>
      <c r="D6" s="101"/>
      <c r="E6" s="101"/>
      <c r="F6" s="101"/>
      <c r="G6" s="102"/>
      <c r="H6" s="26" t="str">
        <f>IF(高校の部!B15="","","男")</f>
        <v/>
      </c>
      <c r="I6" s="25" t="str">
        <f>IF(高校の部!B15="","",高校の部!D15)</f>
        <v/>
      </c>
      <c r="J6" s="22" t="str">
        <f>IF(高校の部!B15="","","/")</f>
        <v/>
      </c>
      <c r="K6" s="120" t="str">
        <f>IF(高校の部!B15="","","高校男子")</f>
        <v/>
      </c>
      <c r="L6" s="121"/>
      <c r="M6" s="120" t="str">
        <f>IF(高校の部!B15="","",高校の部!C15)</f>
        <v/>
      </c>
      <c r="N6" s="122"/>
      <c r="O6" s="121"/>
      <c r="P6" s="22" t="str">
        <f>IF(高校の部!B15="","","良好")</f>
        <v/>
      </c>
      <c r="Q6" s="24">
        <v>3</v>
      </c>
      <c r="R6" s="22" t="str">
        <f>IF(高校の部!F15="","",高校の部!F15)</f>
        <v/>
      </c>
      <c r="S6" s="100" t="str">
        <f>IF(高校の部!G15="","",高校の部!G15)</f>
        <v/>
      </c>
      <c r="T6" s="101"/>
      <c r="U6" s="101"/>
      <c r="V6" s="101"/>
      <c r="W6" s="102"/>
      <c r="X6" s="26" t="str">
        <f>IF(高校の部!G15="","","女")</f>
        <v/>
      </c>
      <c r="Y6" s="25" t="str">
        <f>IF(高校の部!G15="","",高校の部!I15)</f>
        <v/>
      </c>
      <c r="Z6" s="22" t="str">
        <f>IF(高校の部!G15="","","/")</f>
        <v/>
      </c>
      <c r="AA6" s="103" t="str">
        <f>IF(高校の部!G15="","","高校・一般女子")</f>
        <v/>
      </c>
      <c r="AB6" s="103"/>
      <c r="AC6" s="103" t="str">
        <f>IF(高校の部!G15="","",高校の部!H15)</f>
        <v/>
      </c>
      <c r="AD6" s="103"/>
      <c r="AE6" s="103"/>
      <c r="AF6" s="22" t="str">
        <f>IF(高校の部!G15="","","良好")</f>
        <v/>
      </c>
    </row>
    <row r="7" spans="1:32" ht="18" customHeight="1" x14ac:dyDescent="0.2">
      <c r="A7" s="24">
        <v>4</v>
      </c>
      <c r="B7" s="22" t="str">
        <f>IF(高校の部!A16="","",高校の部!A16)</f>
        <v/>
      </c>
      <c r="C7" s="100" t="str">
        <f>IF(高校の部!B16="","",高校の部!B16)</f>
        <v/>
      </c>
      <c r="D7" s="101"/>
      <c r="E7" s="101"/>
      <c r="F7" s="101"/>
      <c r="G7" s="102"/>
      <c r="H7" s="27" t="str">
        <f>IF(高校の部!B16="","","男")</f>
        <v/>
      </c>
      <c r="I7" s="25" t="str">
        <f>IF(高校の部!B16="","",高校の部!D16)</f>
        <v/>
      </c>
      <c r="J7" s="22" t="str">
        <f>IF(高校の部!B16="","","/")</f>
        <v/>
      </c>
      <c r="K7" s="120" t="str">
        <f>IF(高校の部!B16="","","高校男子")</f>
        <v/>
      </c>
      <c r="L7" s="121"/>
      <c r="M7" s="120" t="str">
        <f>IF(高校の部!B16="","",高校の部!C16)</f>
        <v/>
      </c>
      <c r="N7" s="122"/>
      <c r="O7" s="121"/>
      <c r="P7" s="22" t="str">
        <f>IF(高校の部!B16="","","良好")</f>
        <v/>
      </c>
      <c r="Q7" s="24">
        <v>4</v>
      </c>
      <c r="R7" s="22" t="str">
        <f>IF(高校の部!F16="","",高校の部!F16)</f>
        <v/>
      </c>
      <c r="S7" s="100" t="str">
        <f>IF(高校の部!G16="","",高校の部!G16)</f>
        <v/>
      </c>
      <c r="T7" s="101"/>
      <c r="U7" s="101"/>
      <c r="V7" s="101"/>
      <c r="W7" s="102"/>
      <c r="X7" s="27" t="str">
        <f>IF(高校の部!G16="","","女")</f>
        <v/>
      </c>
      <c r="Y7" s="25" t="str">
        <f>IF(高校の部!G16="","",高校の部!I16)</f>
        <v/>
      </c>
      <c r="Z7" s="22" t="str">
        <f>IF(高校の部!G16="","","/")</f>
        <v/>
      </c>
      <c r="AA7" s="103" t="str">
        <f>IF(高校の部!G16="","","高校・一般女子")</f>
        <v/>
      </c>
      <c r="AB7" s="103"/>
      <c r="AC7" s="103" t="str">
        <f>IF(高校の部!G16="","",高校の部!H16)</f>
        <v/>
      </c>
      <c r="AD7" s="103"/>
      <c r="AE7" s="103"/>
      <c r="AF7" s="22" t="str">
        <f>IF(高校の部!G16="","","良好")</f>
        <v/>
      </c>
    </row>
    <row r="8" spans="1:32" ht="18" customHeight="1" x14ac:dyDescent="0.2">
      <c r="A8" s="24">
        <v>5</v>
      </c>
      <c r="B8" s="22" t="str">
        <f>IF(高校の部!A17="","",高校の部!A17)</f>
        <v/>
      </c>
      <c r="C8" s="100" t="str">
        <f>IF(高校の部!B17="","",高校の部!B17)</f>
        <v/>
      </c>
      <c r="D8" s="101"/>
      <c r="E8" s="101"/>
      <c r="F8" s="101"/>
      <c r="G8" s="102"/>
      <c r="H8" s="27" t="str">
        <f>IF(高校の部!B17="","","男")</f>
        <v/>
      </c>
      <c r="I8" s="25" t="str">
        <f>IF(高校の部!B17="","",高校の部!D17)</f>
        <v/>
      </c>
      <c r="J8" s="22" t="str">
        <f>IF(高校の部!B17="","","/")</f>
        <v/>
      </c>
      <c r="K8" s="120" t="str">
        <f>IF(高校の部!B17="","","高校男子")</f>
        <v/>
      </c>
      <c r="L8" s="121"/>
      <c r="M8" s="120" t="str">
        <f>IF(高校の部!B17="","",高校の部!C17)</f>
        <v/>
      </c>
      <c r="N8" s="122"/>
      <c r="O8" s="121"/>
      <c r="P8" s="22" t="str">
        <f>IF(高校の部!B17="","","良好")</f>
        <v/>
      </c>
      <c r="Q8" s="24">
        <v>5</v>
      </c>
      <c r="R8" s="22" t="str">
        <f>IF(高校の部!F17="","",高校の部!F17)</f>
        <v/>
      </c>
      <c r="S8" s="100" t="str">
        <f>IF(高校の部!G17="","",高校の部!G17)</f>
        <v/>
      </c>
      <c r="T8" s="101"/>
      <c r="U8" s="101"/>
      <c r="V8" s="101"/>
      <c r="W8" s="102"/>
      <c r="X8" s="27" t="str">
        <f>IF(高校の部!G17="","","女")</f>
        <v/>
      </c>
      <c r="Y8" s="25" t="str">
        <f>IF(高校の部!G17="","",高校の部!I17)</f>
        <v/>
      </c>
      <c r="Z8" s="22" t="str">
        <f>IF(高校の部!G17="","","/")</f>
        <v/>
      </c>
      <c r="AA8" s="103" t="str">
        <f>IF(高校の部!G17="","","高校・一般女子")</f>
        <v/>
      </c>
      <c r="AB8" s="103"/>
      <c r="AC8" s="103" t="str">
        <f>IF(高校の部!G17="","",高校の部!H17)</f>
        <v/>
      </c>
      <c r="AD8" s="103"/>
      <c r="AE8" s="103"/>
      <c r="AF8" s="22" t="str">
        <f>IF(高校の部!G17="","","良好")</f>
        <v/>
      </c>
    </row>
    <row r="9" spans="1:32" ht="18" customHeight="1" x14ac:dyDescent="0.2">
      <c r="A9" s="24">
        <v>6</v>
      </c>
      <c r="B9" s="22" t="str">
        <f>IF(高校の部!A18="","",高校の部!A18)</f>
        <v/>
      </c>
      <c r="C9" s="100" t="str">
        <f>IF(高校の部!B18="","",高校の部!B18)</f>
        <v/>
      </c>
      <c r="D9" s="101"/>
      <c r="E9" s="101"/>
      <c r="F9" s="101"/>
      <c r="G9" s="102"/>
      <c r="H9" s="27" t="str">
        <f>IF(高校の部!B18="","","男")</f>
        <v/>
      </c>
      <c r="I9" s="25" t="str">
        <f>IF(高校の部!B18="","",高校の部!D18)</f>
        <v/>
      </c>
      <c r="J9" s="22" t="str">
        <f>IF(高校の部!B18="","","/")</f>
        <v/>
      </c>
      <c r="K9" s="120" t="str">
        <f>IF(高校の部!B18="","","高校男子")</f>
        <v/>
      </c>
      <c r="L9" s="121"/>
      <c r="M9" s="120" t="str">
        <f>IF(高校の部!B18="","",高校の部!C18)</f>
        <v/>
      </c>
      <c r="N9" s="122"/>
      <c r="O9" s="121"/>
      <c r="P9" s="22" t="str">
        <f>IF(高校の部!B18="","","良好")</f>
        <v/>
      </c>
      <c r="Q9" s="24">
        <v>6</v>
      </c>
      <c r="R9" s="22" t="str">
        <f>IF(高校の部!F18="","",高校の部!F18)</f>
        <v/>
      </c>
      <c r="S9" s="100" t="str">
        <f>IF(高校の部!G18="","",高校の部!G18)</f>
        <v/>
      </c>
      <c r="T9" s="101"/>
      <c r="U9" s="101"/>
      <c r="V9" s="101"/>
      <c r="W9" s="102"/>
      <c r="X9" s="27" t="str">
        <f>IF(高校の部!G18="","","女")</f>
        <v/>
      </c>
      <c r="Y9" s="25" t="str">
        <f>IF(高校の部!G18="","",高校の部!I18)</f>
        <v/>
      </c>
      <c r="Z9" s="22" t="str">
        <f>IF(高校の部!G18="","","/")</f>
        <v/>
      </c>
      <c r="AA9" s="103" t="str">
        <f>IF(高校の部!G18="","","高校・一般女子")</f>
        <v/>
      </c>
      <c r="AB9" s="103"/>
      <c r="AC9" s="103" t="str">
        <f>IF(高校の部!G18="","",高校の部!H18)</f>
        <v/>
      </c>
      <c r="AD9" s="103"/>
      <c r="AE9" s="103"/>
      <c r="AF9" s="22" t="str">
        <f>IF(高校の部!G18="","","良好")</f>
        <v/>
      </c>
    </row>
    <row r="10" spans="1:32" ht="18" customHeight="1" x14ac:dyDescent="0.2">
      <c r="A10" s="24">
        <v>7</v>
      </c>
      <c r="B10" s="22" t="str">
        <f>IF(高校の部!A19="","",高校の部!A19)</f>
        <v/>
      </c>
      <c r="C10" s="100" t="str">
        <f>IF(高校の部!B19="","",高校の部!B19)</f>
        <v/>
      </c>
      <c r="D10" s="101"/>
      <c r="E10" s="101"/>
      <c r="F10" s="101"/>
      <c r="G10" s="102"/>
      <c r="H10" s="27" t="str">
        <f>IF(高校の部!B19="","","男")</f>
        <v/>
      </c>
      <c r="I10" s="22" t="str">
        <f>IF(高校の部!B19="","",高校の部!D19)</f>
        <v/>
      </c>
      <c r="J10" s="22" t="str">
        <f>IF(高校の部!B19="","","/")</f>
        <v/>
      </c>
      <c r="K10" s="120" t="str">
        <f>IF(高校の部!B19="","","高校男子")</f>
        <v/>
      </c>
      <c r="L10" s="121"/>
      <c r="M10" s="120" t="str">
        <f>IF(高校の部!B19="","",高校の部!C19)</f>
        <v/>
      </c>
      <c r="N10" s="122"/>
      <c r="O10" s="121"/>
      <c r="P10" s="22" t="str">
        <f>IF(高校の部!B19="","","良好")</f>
        <v/>
      </c>
      <c r="Q10" s="24">
        <v>7</v>
      </c>
      <c r="R10" s="22" t="str">
        <f>IF(高校の部!F19="","",高校の部!F19)</f>
        <v/>
      </c>
      <c r="S10" s="100" t="str">
        <f>IF(高校の部!G19="","",高校の部!G19)</f>
        <v/>
      </c>
      <c r="T10" s="101"/>
      <c r="U10" s="101"/>
      <c r="V10" s="101"/>
      <c r="W10" s="102"/>
      <c r="X10" s="27" t="str">
        <f>IF(高校の部!G19="","","女")</f>
        <v/>
      </c>
      <c r="Y10" s="22" t="str">
        <f>IF(高校の部!G19="","",高校の部!I19)</f>
        <v/>
      </c>
      <c r="Z10" s="22" t="str">
        <f>IF(高校の部!G19="","","/")</f>
        <v/>
      </c>
      <c r="AA10" s="103" t="str">
        <f>IF(高校の部!G19="","","高校・一般女子")</f>
        <v/>
      </c>
      <c r="AB10" s="103"/>
      <c r="AC10" s="103" t="str">
        <f>IF(高校の部!G19="","",高校の部!H19)</f>
        <v/>
      </c>
      <c r="AD10" s="103"/>
      <c r="AE10" s="103"/>
      <c r="AF10" s="22" t="str">
        <f>IF(高校の部!G19="","","良好")</f>
        <v/>
      </c>
    </row>
    <row r="11" spans="1:32" ht="18" customHeight="1" x14ac:dyDescent="0.2">
      <c r="A11" s="24">
        <v>8</v>
      </c>
      <c r="B11" s="22" t="str">
        <f>IF(高校の部!A20="","",高校の部!A20)</f>
        <v/>
      </c>
      <c r="C11" s="100" t="str">
        <f>IF(高校の部!B20="","",高校の部!B20)</f>
        <v/>
      </c>
      <c r="D11" s="101"/>
      <c r="E11" s="101"/>
      <c r="F11" s="101"/>
      <c r="G11" s="102"/>
      <c r="H11" s="27" t="str">
        <f>IF(高校の部!B20="","","男")</f>
        <v/>
      </c>
      <c r="I11" s="25" t="str">
        <f>IF(高校の部!B20="","",高校の部!D20)</f>
        <v/>
      </c>
      <c r="J11" s="22" t="str">
        <f>IF(高校の部!B20="","","/")</f>
        <v/>
      </c>
      <c r="K11" s="120" t="str">
        <f>IF(高校の部!B20="","","高校男子")</f>
        <v/>
      </c>
      <c r="L11" s="121"/>
      <c r="M11" s="120" t="str">
        <f>IF(高校の部!B20="","",高校の部!C20)</f>
        <v/>
      </c>
      <c r="N11" s="122"/>
      <c r="O11" s="121"/>
      <c r="P11" s="22" t="str">
        <f>IF(高校の部!B20="","","良好")</f>
        <v/>
      </c>
      <c r="Q11" s="24">
        <v>8</v>
      </c>
      <c r="R11" s="22" t="str">
        <f>IF(高校の部!F20="","",高校の部!F20)</f>
        <v/>
      </c>
      <c r="S11" s="100" t="str">
        <f>IF(高校の部!G20="","",高校の部!G20)</f>
        <v/>
      </c>
      <c r="T11" s="101"/>
      <c r="U11" s="101"/>
      <c r="V11" s="101"/>
      <c r="W11" s="102"/>
      <c r="X11" s="27" t="str">
        <f>IF(高校の部!G20="","","女")</f>
        <v/>
      </c>
      <c r="Y11" s="25" t="str">
        <f>IF(高校の部!G20="","",高校の部!I20)</f>
        <v/>
      </c>
      <c r="Z11" s="22" t="str">
        <f>IF(高校の部!G20="","","/")</f>
        <v/>
      </c>
      <c r="AA11" s="103" t="str">
        <f>IF(高校の部!G20="","","高校・一般女子")</f>
        <v/>
      </c>
      <c r="AB11" s="103"/>
      <c r="AC11" s="103" t="str">
        <f>IF(高校の部!G20="","",高校の部!H20)</f>
        <v/>
      </c>
      <c r="AD11" s="103"/>
      <c r="AE11" s="103"/>
      <c r="AF11" s="22" t="str">
        <f>IF(高校の部!G20="","","良好")</f>
        <v/>
      </c>
    </row>
    <row r="12" spans="1:32" ht="18" customHeight="1" x14ac:dyDescent="0.2">
      <c r="A12" s="24">
        <v>9</v>
      </c>
      <c r="B12" s="22" t="str">
        <f>IF(高校の部!A21="","",高校の部!A21)</f>
        <v/>
      </c>
      <c r="C12" s="100" t="str">
        <f>IF(高校の部!B21="","",高校の部!B21)</f>
        <v/>
      </c>
      <c r="D12" s="101"/>
      <c r="E12" s="101"/>
      <c r="F12" s="101"/>
      <c r="G12" s="102"/>
      <c r="H12" s="27" t="str">
        <f>IF(高校の部!B21="","","男")</f>
        <v/>
      </c>
      <c r="I12" s="25" t="str">
        <f>IF(高校の部!B21="","",高校の部!D21)</f>
        <v/>
      </c>
      <c r="J12" s="22" t="str">
        <f>IF(高校の部!B21="","","/")</f>
        <v/>
      </c>
      <c r="K12" s="120" t="str">
        <f>IF(高校の部!B21="","","高校男子")</f>
        <v/>
      </c>
      <c r="L12" s="121"/>
      <c r="M12" s="120" t="str">
        <f>IF(高校の部!B21="","",高校の部!C21)</f>
        <v/>
      </c>
      <c r="N12" s="122"/>
      <c r="O12" s="121"/>
      <c r="P12" s="22" t="str">
        <f>IF(高校の部!B21="","","良好")</f>
        <v/>
      </c>
      <c r="Q12" s="24">
        <v>9</v>
      </c>
      <c r="R12" s="22" t="str">
        <f>IF(高校の部!F21="","",高校の部!F21)</f>
        <v/>
      </c>
      <c r="S12" s="100" t="str">
        <f>IF(高校の部!G21="","",高校の部!G21)</f>
        <v/>
      </c>
      <c r="T12" s="101"/>
      <c r="U12" s="101"/>
      <c r="V12" s="101"/>
      <c r="W12" s="102"/>
      <c r="X12" s="27" t="str">
        <f>IF(高校の部!G21="","","女")</f>
        <v/>
      </c>
      <c r="Y12" s="25" t="str">
        <f>IF(高校の部!G21="","",高校の部!I21)</f>
        <v/>
      </c>
      <c r="Z12" s="22" t="str">
        <f>IF(高校の部!G21="","","/")</f>
        <v/>
      </c>
      <c r="AA12" s="103" t="str">
        <f>IF(高校の部!G21="","","高校・一般女子")</f>
        <v/>
      </c>
      <c r="AB12" s="103"/>
      <c r="AC12" s="103" t="str">
        <f>IF(高校の部!G21="","",高校の部!H21)</f>
        <v/>
      </c>
      <c r="AD12" s="103"/>
      <c r="AE12" s="103"/>
      <c r="AF12" s="22" t="str">
        <f>IF(高校の部!G21="","","良好")</f>
        <v/>
      </c>
    </row>
    <row r="13" spans="1:32" ht="18" customHeight="1" x14ac:dyDescent="0.2">
      <c r="A13" s="24">
        <v>10</v>
      </c>
      <c r="B13" s="22" t="str">
        <f>IF(高校の部!A22="","",高校の部!A22)</f>
        <v/>
      </c>
      <c r="C13" s="100" t="str">
        <f>IF(高校の部!B22="","",高校の部!B22)</f>
        <v/>
      </c>
      <c r="D13" s="101"/>
      <c r="E13" s="101"/>
      <c r="F13" s="101"/>
      <c r="G13" s="102"/>
      <c r="H13" s="27" t="str">
        <f>IF(高校の部!B22="","","男")</f>
        <v/>
      </c>
      <c r="I13" s="25" t="str">
        <f>IF(高校の部!B22="","",高校の部!D22)</f>
        <v/>
      </c>
      <c r="J13" s="22" t="str">
        <f>IF(高校の部!B22="","","/")</f>
        <v/>
      </c>
      <c r="K13" s="120" t="str">
        <f>IF(高校の部!B22="","","高校男子")</f>
        <v/>
      </c>
      <c r="L13" s="121"/>
      <c r="M13" s="120" t="str">
        <f>IF(高校の部!B22="","",高校の部!C22)</f>
        <v/>
      </c>
      <c r="N13" s="122"/>
      <c r="O13" s="121"/>
      <c r="P13" s="22" t="str">
        <f>IF(高校の部!B22="","","良好")</f>
        <v/>
      </c>
      <c r="Q13" s="24">
        <v>10</v>
      </c>
      <c r="R13" s="22" t="str">
        <f>IF(高校の部!F22="","",高校の部!F22)</f>
        <v/>
      </c>
      <c r="S13" s="100" t="str">
        <f>IF(高校の部!G22="","",高校の部!G22)</f>
        <v/>
      </c>
      <c r="T13" s="101"/>
      <c r="U13" s="101"/>
      <c r="V13" s="101"/>
      <c r="W13" s="102"/>
      <c r="X13" s="27" t="str">
        <f>IF(高校の部!G22="","","女")</f>
        <v/>
      </c>
      <c r="Y13" s="25" t="str">
        <f>IF(高校の部!G22="","",高校の部!I22)</f>
        <v/>
      </c>
      <c r="Z13" s="22" t="str">
        <f>IF(高校の部!G22="","","/")</f>
        <v/>
      </c>
      <c r="AA13" s="103" t="str">
        <f>IF(高校の部!G22="","","高校・一般女子")</f>
        <v/>
      </c>
      <c r="AB13" s="103"/>
      <c r="AC13" s="103" t="str">
        <f>IF(高校の部!G22="","",高校の部!H22)</f>
        <v/>
      </c>
      <c r="AD13" s="103"/>
      <c r="AE13" s="103"/>
      <c r="AF13" s="22" t="str">
        <f>IF(高校の部!G22="","","良好")</f>
        <v/>
      </c>
    </row>
    <row r="14" spans="1:32" ht="18" customHeight="1" x14ac:dyDescent="0.2">
      <c r="A14" s="24">
        <v>11</v>
      </c>
      <c r="B14" s="22" t="str">
        <f>IF(高校の部!A23="","",高校の部!A23)</f>
        <v/>
      </c>
      <c r="C14" s="100" t="str">
        <f>IF(高校の部!B23="","",高校の部!B23)</f>
        <v/>
      </c>
      <c r="D14" s="101"/>
      <c r="E14" s="101"/>
      <c r="F14" s="101"/>
      <c r="G14" s="102"/>
      <c r="H14" s="27" t="str">
        <f>IF(高校の部!B23="","","男")</f>
        <v/>
      </c>
      <c r="I14" s="25" t="str">
        <f>IF(高校の部!B23="","",高校の部!D23)</f>
        <v/>
      </c>
      <c r="J14" s="22" t="str">
        <f>IF(高校の部!B23="","","/")</f>
        <v/>
      </c>
      <c r="K14" s="120" t="str">
        <f>IF(高校の部!B23="","","高校男子")</f>
        <v/>
      </c>
      <c r="L14" s="121"/>
      <c r="M14" s="120" t="str">
        <f>IF(高校の部!B23="","",高校の部!C23)</f>
        <v/>
      </c>
      <c r="N14" s="122"/>
      <c r="O14" s="121"/>
      <c r="P14" s="22" t="str">
        <f>IF(高校の部!B23="","","良好")</f>
        <v/>
      </c>
      <c r="Q14" s="24">
        <v>11</v>
      </c>
      <c r="R14" s="22" t="str">
        <f>IF(高校の部!F23="","",高校の部!F23)</f>
        <v/>
      </c>
      <c r="S14" s="100" t="str">
        <f>IF(高校の部!G23="","",高校の部!G23)</f>
        <v/>
      </c>
      <c r="T14" s="101"/>
      <c r="U14" s="101"/>
      <c r="V14" s="101"/>
      <c r="W14" s="102"/>
      <c r="X14" s="27" t="str">
        <f>IF(高校の部!G23="","","女")</f>
        <v/>
      </c>
      <c r="Y14" s="25" t="str">
        <f>IF(高校の部!G23="","",高校の部!I23)</f>
        <v/>
      </c>
      <c r="Z14" s="22" t="str">
        <f>IF(高校の部!G23="","","/")</f>
        <v/>
      </c>
      <c r="AA14" s="103" t="str">
        <f>IF(高校の部!G23="","","高校・一般女子")</f>
        <v/>
      </c>
      <c r="AB14" s="103"/>
      <c r="AC14" s="103" t="str">
        <f>IF(高校の部!G23="","",高校の部!H23)</f>
        <v/>
      </c>
      <c r="AD14" s="103"/>
      <c r="AE14" s="103"/>
      <c r="AF14" s="22" t="str">
        <f>IF(高校の部!G23="","","良好")</f>
        <v/>
      </c>
    </row>
    <row r="15" spans="1:32" ht="18" customHeight="1" x14ac:dyDescent="0.2">
      <c r="A15" s="24">
        <v>12</v>
      </c>
      <c r="B15" s="22" t="str">
        <f>IF(高校の部!A24="","",高校の部!A24)</f>
        <v/>
      </c>
      <c r="C15" s="100" t="str">
        <f>IF(高校の部!B24="","",高校の部!B24)</f>
        <v/>
      </c>
      <c r="D15" s="101"/>
      <c r="E15" s="101"/>
      <c r="F15" s="101"/>
      <c r="G15" s="102"/>
      <c r="H15" s="27" t="str">
        <f>IF(高校の部!B24="","","男")</f>
        <v/>
      </c>
      <c r="I15" s="25" t="str">
        <f>IF(高校の部!B24="","",高校の部!D24)</f>
        <v/>
      </c>
      <c r="J15" s="22" t="str">
        <f>IF(高校の部!B24="","","/")</f>
        <v/>
      </c>
      <c r="K15" s="120" t="str">
        <f>IF(高校の部!B24="","","高校男子")</f>
        <v/>
      </c>
      <c r="L15" s="121"/>
      <c r="M15" s="120" t="str">
        <f>IF(高校の部!B24="","",高校の部!C24)</f>
        <v/>
      </c>
      <c r="N15" s="122"/>
      <c r="O15" s="121"/>
      <c r="P15" s="22" t="str">
        <f>IF(高校の部!B24="","","良好")</f>
        <v/>
      </c>
      <c r="Q15" s="24">
        <v>12</v>
      </c>
      <c r="R15" s="22" t="str">
        <f>IF(高校の部!F24="","",高校の部!F24)</f>
        <v/>
      </c>
      <c r="S15" s="100" t="str">
        <f>IF(高校の部!G24="","",高校の部!G24)</f>
        <v/>
      </c>
      <c r="T15" s="101"/>
      <c r="U15" s="101"/>
      <c r="V15" s="101"/>
      <c r="W15" s="102"/>
      <c r="X15" s="27" t="str">
        <f>IF(高校の部!G24="","","女")</f>
        <v/>
      </c>
      <c r="Y15" s="25" t="str">
        <f>IF(高校の部!G24="","",高校の部!I24)</f>
        <v/>
      </c>
      <c r="Z15" s="22" t="str">
        <f>IF(高校の部!G24="","","/")</f>
        <v/>
      </c>
      <c r="AA15" s="103" t="str">
        <f>IF(高校の部!G24="","","高校・一般女子")</f>
        <v/>
      </c>
      <c r="AB15" s="103"/>
      <c r="AC15" s="103" t="str">
        <f>IF(高校の部!G24="","",高校の部!H24)</f>
        <v/>
      </c>
      <c r="AD15" s="103"/>
      <c r="AE15" s="103"/>
      <c r="AF15" s="22" t="str">
        <f>IF(高校の部!G24="","","良好")</f>
        <v/>
      </c>
    </row>
    <row r="16" spans="1:32" ht="18" customHeight="1" x14ac:dyDescent="0.2">
      <c r="A16" s="24">
        <v>13</v>
      </c>
      <c r="B16" s="22" t="str">
        <f>IF(高校の部!A25="","",高校の部!A25)</f>
        <v/>
      </c>
      <c r="C16" s="100" t="str">
        <f>IF(高校の部!B25="","",高校の部!B25)</f>
        <v/>
      </c>
      <c r="D16" s="101"/>
      <c r="E16" s="101"/>
      <c r="F16" s="101"/>
      <c r="G16" s="102"/>
      <c r="H16" s="27" t="str">
        <f>IF(高校の部!B25="","","男")</f>
        <v/>
      </c>
      <c r="I16" s="25" t="str">
        <f>IF(高校の部!B25="","",高校の部!D25)</f>
        <v/>
      </c>
      <c r="J16" s="22" t="str">
        <f>IF(高校の部!B25="","","/")</f>
        <v/>
      </c>
      <c r="K16" s="120" t="str">
        <f>IF(高校の部!B25="","","高校男子")</f>
        <v/>
      </c>
      <c r="L16" s="121"/>
      <c r="M16" s="120" t="str">
        <f>IF(高校の部!B25="","",高校の部!C25)</f>
        <v/>
      </c>
      <c r="N16" s="122"/>
      <c r="O16" s="121"/>
      <c r="P16" s="22" t="str">
        <f>IF(高校の部!B25="","","良好")</f>
        <v/>
      </c>
      <c r="Q16" s="24">
        <v>13</v>
      </c>
      <c r="R16" s="22" t="str">
        <f>IF(高校の部!F25="","",高校の部!F25)</f>
        <v/>
      </c>
      <c r="S16" s="100" t="str">
        <f>IF(高校の部!G25="","",高校の部!G25)</f>
        <v/>
      </c>
      <c r="T16" s="101"/>
      <c r="U16" s="101"/>
      <c r="V16" s="101"/>
      <c r="W16" s="102"/>
      <c r="X16" s="27" t="str">
        <f>IF(高校の部!G25="","","女")</f>
        <v/>
      </c>
      <c r="Y16" s="25" t="str">
        <f>IF(高校の部!G25="","",高校の部!I25)</f>
        <v/>
      </c>
      <c r="Z16" s="22" t="str">
        <f>IF(高校の部!G25="","","/")</f>
        <v/>
      </c>
      <c r="AA16" s="103" t="str">
        <f>IF(高校の部!G25="","","高校・一般女子")</f>
        <v/>
      </c>
      <c r="AB16" s="103"/>
      <c r="AC16" s="103" t="str">
        <f>IF(高校の部!G25="","",高校の部!H25)</f>
        <v/>
      </c>
      <c r="AD16" s="103"/>
      <c r="AE16" s="103"/>
      <c r="AF16" s="22" t="str">
        <f>IF(高校の部!G25="","","良好")</f>
        <v/>
      </c>
    </row>
    <row r="17" spans="1:32" ht="18" customHeight="1" x14ac:dyDescent="0.2">
      <c r="A17" s="24">
        <v>14</v>
      </c>
      <c r="B17" s="22" t="str">
        <f>IF(高校の部!A26="","",高校の部!A26)</f>
        <v/>
      </c>
      <c r="C17" s="100" t="str">
        <f>IF(高校の部!B26="","",高校の部!B26)</f>
        <v/>
      </c>
      <c r="D17" s="101"/>
      <c r="E17" s="101"/>
      <c r="F17" s="101"/>
      <c r="G17" s="102"/>
      <c r="H17" s="27" t="str">
        <f>IF(高校の部!B26="","","男")</f>
        <v/>
      </c>
      <c r="I17" s="25" t="str">
        <f>IF(高校の部!B26="","",高校の部!D26)</f>
        <v/>
      </c>
      <c r="J17" s="22" t="str">
        <f>IF(高校の部!B26="","","/")</f>
        <v/>
      </c>
      <c r="K17" s="120" t="str">
        <f>IF(高校の部!B26="","","高校男子")</f>
        <v/>
      </c>
      <c r="L17" s="121"/>
      <c r="M17" s="120" t="str">
        <f>IF(高校の部!B26="","",高校の部!C26)</f>
        <v/>
      </c>
      <c r="N17" s="122"/>
      <c r="O17" s="121"/>
      <c r="P17" s="22" t="str">
        <f>IF(高校の部!B26="","","良好")</f>
        <v/>
      </c>
      <c r="Q17" s="24">
        <v>14</v>
      </c>
      <c r="R17" s="22" t="str">
        <f>IF(高校の部!F26="","",高校の部!F26)</f>
        <v/>
      </c>
      <c r="S17" s="100" t="str">
        <f>IF(高校の部!G26="","",高校の部!G26)</f>
        <v/>
      </c>
      <c r="T17" s="101"/>
      <c r="U17" s="101"/>
      <c r="V17" s="101"/>
      <c r="W17" s="102"/>
      <c r="X17" s="27" t="str">
        <f>IF(高校の部!G26="","","女")</f>
        <v/>
      </c>
      <c r="Y17" s="25" t="str">
        <f>IF(高校の部!G26="","",高校の部!I26)</f>
        <v/>
      </c>
      <c r="Z17" s="22" t="str">
        <f>IF(高校の部!G26="","","/")</f>
        <v/>
      </c>
      <c r="AA17" s="103" t="str">
        <f>IF(高校の部!G26="","","高校・一般女子")</f>
        <v/>
      </c>
      <c r="AB17" s="103"/>
      <c r="AC17" s="103" t="str">
        <f>IF(高校の部!G26="","",高校の部!H26)</f>
        <v/>
      </c>
      <c r="AD17" s="103"/>
      <c r="AE17" s="103"/>
      <c r="AF17" s="22" t="str">
        <f>IF(高校の部!G26="","","良好")</f>
        <v/>
      </c>
    </row>
    <row r="18" spans="1:32" ht="18" customHeight="1" x14ac:dyDescent="0.2">
      <c r="A18" s="24">
        <v>15</v>
      </c>
      <c r="B18" s="22" t="str">
        <f>IF(高校の部!A27="","",高校の部!A27)</f>
        <v/>
      </c>
      <c r="C18" s="100" t="str">
        <f>IF(高校の部!B27="","",高校の部!B27)</f>
        <v/>
      </c>
      <c r="D18" s="101"/>
      <c r="E18" s="101"/>
      <c r="F18" s="101"/>
      <c r="G18" s="102"/>
      <c r="H18" s="27" t="str">
        <f>IF(高校の部!B27="","","男")</f>
        <v/>
      </c>
      <c r="I18" s="25" t="str">
        <f>IF(高校の部!B27="","",高校の部!D27)</f>
        <v/>
      </c>
      <c r="J18" s="22" t="str">
        <f>IF(高校の部!B27="","","/")</f>
        <v/>
      </c>
      <c r="K18" s="120" t="str">
        <f>IF(高校の部!B27="","","高校男子")</f>
        <v/>
      </c>
      <c r="L18" s="121"/>
      <c r="M18" s="120" t="str">
        <f>IF(高校の部!B27="","",高校の部!C27)</f>
        <v/>
      </c>
      <c r="N18" s="122"/>
      <c r="O18" s="121"/>
      <c r="P18" s="22" t="str">
        <f>IF(高校の部!B27="","","良好")</f>
        <v/>
      </c>
      <c r="Q18" s="24">
        <v>15</v>
      </c>
      <c r="R18" s="22" t="str">
        <f>IF(高校の部!F27="","",高校の部!F27)</f>
        <v/>
      </c>
      <c r="S18" s="100" t="str">
        <f>IF(高校の部!G27="","",高校の部!G27)</f>
        <v/>
      </c>
      <c r="T18" s="101"/>
      <c r="U18" s="101"/>
      <c r="V18" s="101"/>
      <c r="W18" s="102"/>
      <c r="X18" s="27" t="str">
        <f>IF(高校の部!G27="","","女")</f>
        <v/>
      </c>
      <c r="Y18" s="25" t="str">
        <f>IF(高校の部!G27="","",高校の部!I27)</f>
        <v/>
      </c>
      <c r="Z18" s="22" t="str">
        <f>IF(高校の部!G27="","","/")</f>
        <v/>
      </c>
      <c r="AA18" s="103" t="str">
        <f>IF(高校の部!G27="","","高校・一般女子")</f>
        <v/>
      </c>
      <c r="AB18" s="103"/>
      <c r="AC18" s="103" t="str">
        <f>IF(高校の部!G27="","",高校の部!H27)</f>
        <v/>
      </c>
      <c r="AD18" s="103"/>
      <c r="AE18" s="103"/>
      <c r="AF18" s="22" t="str">
        <f>IF(高校の部!G27="","","良好")</f>
        <v/>
      </c>
    </row>
    <row r="19" spans="1:32" ht="18" customHeight="1" x14ac:dyDescent="0.2">
      <c r="A19" s="24">
        <v>16</v>
      </c>
      <c r="B19" s="22" t="str">
        <f>IF(高校の部!A28="","",高校の部!A28)</f>
        <v/>
      </c>
      <c r="C19" s="100" t="str">
        <f>IF(高校の部!B28="","",高校の部!B28)</f>
        <v/>
      </c>
      <c r="D19" s="101"/>
      <c r="E19" s="101"/>
      <c r="F19" s="101"/>
      <c r="G19" s="102"/>
      <c r="H19" s="27" t="str">
        <f>IF(高校の部!B28="","","男")</f>
        <v/>
      </c>
      <c r="I19" s="25" t="str">
        <f>IF(高校の部!B28="","",高校の部!D28)</f>
        <v/>
      </c>
      <c r="J19" s="22" t="str">
        <f>IF(高校の部!B28="","","/")</f>
        <v/>
      </c>
      <c r="K19" s="120" t="str">
        <f>IF(高校の部!B28="","","高校男子")</f>
        <v/>
      </c>
      <c r="L19" s="121"/>
      <c r="M19" s="120" t="str">
        <f>IF(高校の部!B28="","",高校の部!C28)</f>
        <v/>
      </c>
      <c r="N19" s="122"/>
      <c r="O19" s="121"/>
      <c r="P19" s="22" t="str">
        <f>IF(高校の部!B28="","","良好")</f>
        <v/>
      </c>
      <c r="Q19" s="24">
        <v>16</v>
      </c>
      <c r="R19" s="22" t="str">
        <f>IF(高校の部!F28="","",高校の部!F28)</f>
        <v/>
      </c>
      <c r="S19" s="100" t="str">
        <f>IF(高校の部!G28="","",高校の部!G28)</f>
        <v/>
      </c>
      <c r="T19" s="101"/>
      <c r="U19" s="101"/>
      <c r="V19" s="101"/>
      <c r="W19" s="102"/>
      <c r="X19" s="27" t="str">
        <f>IF(高校の部!G28="","","女")</f>
        <v/>
      </c>
      <c r="Y19" s="25" t="str">
        <f>IF(高校の部!G28="","",高校の部!I28)</f>
        <v/>
      </c>
      <c r="Z19" s="22" t="str">
        <f>IF(高校の部!G28="","","/")</f>
        <v/>
      </c>
      <c r="AA19" s="103" t="str">
        <f>IF(高校の部!G28="","","高校・一般女子")</f>
        <v/>
      </c>
      <c r="AB19" s="103"/>
      <c r="AC19" s="103" t="str">
        <f>IF(高校の部!G28="","",高校の部!H28)</f>
        <v/>
      </c>
      <c r="AD19" s="103"/>
      <c r="AE19" s="103"/>
      <c r="AF19" s="22" t="str">
        <f>IF(高校の部!G28="","","良好")</f>
        <v/>
      </c>
    </row>
    <row r="20" spans="1:32" ht="18" customHeight="1" x14ac:dyDescent="0.2">
      <c r="A20" s="24">
        <v>17</v>
      </c>
      <c r="B20" s="22" t="str">
        <f>IF(高校の部!A29="","",高校の部!A29)</f>
        <v/>
      </c>
      <c r="C20" s="100" t="str">
        <f>IF(高校の部!B29="","",高校の部!B29)</f>
        <v/>
      </c>
      <c r="D20" s="101"/>
      <c r="E20" s="101"/>
      <c r="F20" s="101"/>
      <c r="G20" s="102"/>
      <c r="H20" s="27" t="str">
        <f>IF(高校の部!B29="","","男")</f>
        <v/>
      </c>
      <c r="I20" s="25" t="str">
        <f>IF(高校の部!B29="","",高校の部!D29)</f>
        <v/>
      </c>
      <c r="J20" s="22" t="str">
        <f>IF(高校の部!B29="","","/")</f>
        <v/>
      </c>
      <c r="K20" s="120" t="str">
        <f>IF(高校の部!B29="","","高校男子")</f>
        <v/>
      </c>
      <c r="L20" s="121"/>
      <c r="M20" s="120" t="str">
        <f>IF(高校の部!B29="","",高校の部!C29)</f>
        <v/>
      </c>
      <c r="N20" s="122"/>
      <c r="O20" s="121"/>
      <c r="P20" s="22" t="str">
        <f>IF(高校の部!B29="","","良好")</f>
        <v/>
      </c>
      <c r="Q20" s="24">
        <v>17</v>
      </c>
      <c r="R20" s="22" t="str">
        <f>IF(高校の部!F29="","",高校の部!F29)</f>
        <v/>
      </c>
      <c r="S20" s="100" t="str">
        <f>IF(高校の部!G29="","",高校の部!G29)</f>
        <v/>
      </c>
      <c r="T20" s="101"/>
      <c r="U20" s="101"/>
      <c r="V20" s="101"/>
      <c r="W20" s="102"/>
      <c r="X20" s="27" t="str">
        <f>IF(高校の部!G29="","","女")</f>
        <v/>
      </c>
      <c r="Y20" s="25" t="str">
        <f>IF(高校の部!G29="","",高校の部!I29)</f>
        <v/>
      </c>
      <c r="Z20" s="22" t="str">
        <f>IF(高校の部!G29="","","/")</f>
        <v/>
      </c>
      <c r="AA20" s="103" t="str">
        <f>IF(高校の部!G29="","","高校・一般女子")</f>
        <v/>
      </c>
      <c r="AB20" s="103"/>
      <c r="AC20" s="103" t="str">
        <f>IF(高校の部!G29="","",高校の部!H29)</f>
        <v/>
      </c>
      <c r="AD20" s="103"/>
      <c r="AE20" s="103"/>
      <c r="AF20" s="22" t="str">
        <f>IF(高校の部!G29="","","良好")</f>
        <v/>
      </c>
    </row>
    <row r="21" spans="1:32" ht="18" customHeight="1" x14ac:dyDescent="0.2">
      <c r="A21" s="24">
        <v>18</v>
      </c>
      <c r="B21" s="22" t="str">
        <f>IF(高校の部!A30="","",高校の部!A30)</f>
        <v/>
      </c>
      <c r="C21" s="100" t="str">
        <f>IF(高校の部!B30="","",高校の部!B30)</f>
        <v/>
      </c>
      <c r="D21" s="101"/>
      <c r="E21" s="101"/>
      <c r="F21" s="101"/>
      <c r="G21" s="102"/>
      <c r="H21" s="27" t="str">
        <f>IF(高校の部!B30="","","男")</f>
        <v/>
      </c>
      <c r="I21" s="25" t="str">
        <f>IF(高校の部!B30="","",高校の部!D30)</f>
        <v/>
      </c>
      <c r="J21" s="22" t="str">
        <f>IF(高校の部!B30="","","/")</f>
        <v/>
      </c>
      <c r="K21" s="120" t="str">
        <f>IF(高校の部!B30="","","高校男子")</f>
        <v/>
      </c>
      <c r="L21" s="121"/>
      <c r="M21" s="120" t="str">
        <f>IF(高校の部!B30="","",高校の部!C30)</f>
        <v/>
      </c>
      <c r="N21" s="122"/>
      <c r="O21" s="121"/>
      <c r="P21" s="22" t="str">
        <f>IF(高校の部!B30="","","良好")</f>
        <v/>
      </c>
      <c r="Q21" s="24">
        <v>18</v>
      </c>
      <c r="R21" s="22" t="str">
        <f>IF(高校の部!F30="","",高校の部!F30)</f>
        <v/>
      </c>
      <c r="S21" s="100" t="str">
        <f>IF(高校の部!G30="","",高校の部!G30)</f>
        <v/>
      </c>
      <c r="T21" s="101"/>
      <c r="U21" s="101"/>
      <c r="V21" s="101"/>
      <c r="W21" s="102"/>
      <c r="X21" s="27" t="str">
        <f>IF(高校の部!G30="","","女")</f>
        <v/>
      </c>
      <c r="Y21" s="25" t="str">
        <f>IF(高校の部!G30="","",高校の部!I30)</f>
        <v/>
      </c>
      <c r="Z21" s="22" t="str">
        <f>IF(高校の部!G30="","","/")</f>
        <v/>
      </c>
      <c r="AA21" s="103" t="str">
        <f>IF(高校の部!G30="","","高校・一般女子")</f>
        <v/>
      </c>
      <c r="AB21" s="103"/>
      <c r="AC21" s="103" t="str">
        <f>IF(高校の部!G30="","",高校の部!H30)</f>
        <v/>
      </c>
      <c r="AD21" s="103"/>
      <c r="AE21" s="103"/>
      <c r="AF21" s="22" t="str">
        <f>IF(高校の部!G30="","","良好")</f>
        <v/>
      </c>
    </row>
    <row r="22" spans="1:32" ht="18" customHeight="1" x14ac:dyDescent="0.2">
      <c r="A22" s="24">
        <v>19</v>
      </c>
      <c r="B22" s="22" t="str">
        <f>IF(高校の部!A31="","",高校の部!A31)</f>
        <v/>
      </c>
      <c r="C22" s="100" t="str">
        <f>IF(高校の部!B31="","",高校の部!B31)</f>
        <v/>
      </c>
      <c r="D22" s="101"/>
      <c r="E22" s="101"/>
      <c r="F22" s="101"/>
      <c r="G22" s="102"/>
      <c r="H22" s="27" t="str">
        <f>IF(高校の部!B31="","","男")</f>
        <v/>
      </c>
      <c r="I22" s="25" t="str">
        <f>IF(高校の部!B31="","",高校の部!D31)</f>
        <v/>
      </c>
      <c r="J22" s="22" t="str">
        <f>IF(高校の部!B31="","","/")</f>
        <v/>
      </c>
      <c r="K22" s="120" t="str">
        <f>IF(高校の部!B31="","","高校男子")</f>
        <v/>
      </c>
      <c r="L22" s="121"/>
      <c r="M22" s="120" t="str">
        <f>IF(高校の部!B31="","",高校の部!C31)</f>
        <v/>
      </c>
      <c r="N22" s="122"/>
      <c r="O22" s="121"/>
      <c r="P22" s="22" t="str">
        <f>IF(高校の部!B31="","","良好")</f>
        <v/>
      </c>
      <c r="Q22" s="24">
        <v>19</v>
      </c>
      <c r="R22" s="22" t="str">
        <f>IF(高校の部!F31="","",高校の部!F31)</f>
        <v/>
      </c>
      <c r="S22" s="100" t="str">
        <f>IF(高校の部!G31="","",高校の部!G31)</f>
        <v/>
      </c>
      <c r="T22" s="101"/>
      <c r="U22" s="101"/>
      <c r="V22" s="101"/>
      <c r="W22" s="102"/>
      <c r="X22" s="27" t="str">
        <f>IF(高校の部!G31="","","女")</f>
        <v/>
      </c>
      <c r="Y22" s="25" t="str">
        <f>IF(高校の部!G31="","",高校の部!I31)</f>
        <v/>
      </c>
      <c r="Z22" s="22" t="str">
        <f>IF(高校の部!G31="","","/")</f>
        <v/>
      </c>
      <c r="AA22" s="103" t="str">
        <f>IF(高校の部!G31="","","高校・一般女子")</f>
        <v/>
      </c>
      <c r="AB22" s="103"/>
      <c r="AC22" s="103" t="str">
        <f>IF(高校の部!G31="","",高校の部!H31)</f>
        <v/>
      </c>
      <c r="AD22" s="103"/>
      <c r="AE22" s="103"/>
      <c r="AF22" s="22" t="str">
        <f>IF(高校の部!G31="","","良好")</f>
        <v/>
      </c>
    </row>
    <row r="23" spans="1:32" ht="18" customHeight="1" x14ac:dyDescent="0.2">
      <c r="A23" s="24">
        <v>20</v>
      </c>
      <c r="B23" s="22" t="str">
        <f>IF(高校の部!A32="","",高校の部!A32)</f>
        <v/>
      </c>
      <c r="C23" s="100" t="str">
        <f>IF(高校の部!B32="","",高校の部!B32)</f>
        <v/>
      </c>
      <c r="D23" s="101"/>
      <c r="E23" s="101"/>
      <c r="F23" s="101"/>
      <c r="G23" s="102"/>
      <c r="H23" s="27" t="str">
        <f>IF(高校の部!B32="","","男")</f>
        <v/>
      </c>
      <c r="I23" s="25" t="str">
        <f>IF(高校の部!B32="","",高校の部!D32)</f>
        <v/>
      </c>
      <c r="J23" s="22" t="str">
        <f>IF(高校の部!B32="","","/")</f>
        <v/>
      </c>
      <c r="K23" s="120" t="str">
        <f>IF(高校の部!B32="","","高校男子")</f>
        <v/>
      </c>
      <c r="L23" s="121"/>
      <c r="M23" s="120" t="str">
        <f>IF(高校の部!B32="","",高校の部!C32)</f>
        <v/>
      </c>
      <c r="N23" s="122"/>
      <c r="O23" s="121"/>
      <c r="P23" s="22" t="str">
        <f>IF(高校の部!B32="","","良好")</f>
        <v/>
      </c>
      <c r="Q23" s="24">
        <v>20</v>
      </c>
      <c r="R23" s="22" t="str">
        <f>IF(高校の部!F32="","",高校の部!F32)</f>
        <v/>
      </c>
      <c r="S23" s="100" t="str">
        <f>IF(高校の部!G32="","",高校の部!G32)</f>
        <v/>
      </c>
      <c r="T23" s="101"/>
      <c r="U23" s="101"/>
      <c r="V23" s="101"/>
      <c r="W23" s="102"/>
      <c r="X23" s="27" t="str">
        <f>IF(高校の部!G32="","","女")</f>
        <v/>
      </c>
      <c r="Y23" s="25" t="str">
        <f>IF(高校の部!G32="","",高校の部!I32)</f>
        <v/>
      </c>
      <c r="Z23" s="22" t="str">
        <f>IF(高校の部!G32="","","/")</f>
        <v/>
      </c>
      <c r="AA23" s="103" t="str">
        <f>IF(高校の部!G32="","","高校・一般女子")</f>
        <v/>
      </c>
      <c r="AB23" s="103"/>
      <c r="AC23" s="103" t="str">
        <f>IF(高校の部!G32="","",高校の部!H32)</f>
        <v/>
      </c>
      <c r="AD23" s="103"/>
      <c r="AE23" s="103"/>
      <c r="AF23" s="22" t="str">
        <f>IF(高校の部!G32="","","良好")</f>
        <v/>
      </c>
    </row>
    <row r="24" spans="1:32" ht="18" customHeight="1" x14ac:dyDescent="0.2">
      <c r="A24" s="24">
        <v>21</v>
      </c>
      <c r="B24" s="22" t="str">
        <f>IF(高校の部!A33="","",高校の部!A33)</f>
        <v/>
      </c>
      <c r="C24" s="100" t="str">
        <f>IF(高校の部!B33="","",高校の部!B33)</f>
        <v/>
      </c>
      <c r="D24" s="101"/>
      <c r="E24" s="101"/>
      <c r="F24" s="101"/>
      <c r="G24" s="102"/>
      <c r="H24" s="27" t="str">
        <f>IF(高校の部!B33="","","男")</f>
        <v/>
      </c>
      <c r="I24" s="25" t="str">
        <f>IF(高校の部!B33="","",高校の部!D33)</f>
        <v/>
      </c>
      <c r="J24" s="22" t="str">
        <f>IF(高校の部!B33="","","/")</f>
        <v/>
      </c>
      <c r="K24" s="120" t="str">
        <f>IF(高校の部!B33="","","高校男子")</f>
        <v/>
      </c>
      <c r="L24" s="121"/>
      <c r="M24" s="120" t="str">
        <f>IF(高校の部!B33="","",高校の部!C33)</f>
        <v/>
      </c>
      <c r="N24" s="122"/>
      <c r="O24" s="121"/>
      <c r="P24" s="22" t="str">
        <f>IF(高校の部!B33="","","良好")</f>
        <v/>
      </c>
      <c r="Q24" s="24">
        <v>21</v>
      </c>
      <c r="R24" s="22" t="str">
        <f>IF(高校の部!F33="","",高校の部!F33)</f>
        <v/>
      </c>
      <c r="S24" s="100" t="str">
        <f>IF(高校の部!G33="","",高校の部!G33)</f>
        <v/>
      </c>
      <c r="T24" s="101"/>
      <c r="U24" s="101"/>
      <c r="V24" s="101"/>
      <c r="W24" s="102"/>
      <c r="X24" s="27" t="str">
        <f>IF(高校の部!G33="","","女")</f>
        <v/>
      </c>
      <c r="Y24" s="25" t="str">
        <f>IF(高校の部!G33="","",高校の部!I33)</f>
        <v/>
      </c>
      <c r="Z24" s="22" t="str">
        <f>IF(高校の部!G33="","","/")</f>
        <v/>
      </c>
      <c r="AA24" s="103" t="str">
        <f>IF(高校の部!G33="","","高校・一般女子")</f>
        <v/>
      </c>
      <c r="AB24" s="103"/>
      <c r="AC24" s="103" t="str">
        <f>IF(高校の部!G33="","",高校の部!H33)</f>
        <v/>
      </c>
      <c r="AD24" s="103"/>
      <c r="AE24" s="103"/>
      <c r="AF24" s="22" t="str">
        <f>IF(高校の部!G33="","","良好")</f>
        <v/>
      </c>
    </row>
    <row r="25" spans="1:32" ht="18" customHeight="1" x14ac:dyDescent="0.2">
      <c r="A25" s="24">
        <v>22</v>
      </c>
      <c r="B25" s="22" t="str">
        <f>IF(高校の部!A34="","",高校の部!A34)</f>
        <v/>
      </c>
      <c r="C25" s="100" t="str">
        <f>IF(高校の部!B34="","",高校の部!B34)</f>
        <v/>
      </c>
      <c r="D25" s="101"/>
      <c r="E25" s="101"/>
      <c r="F25" s="101"/>
      <c r="G25" s="102"/>
      <c r="H25" s="27" t="str">
        <f>IF(高校の部!B34="","","男")</f>
        <v/>
      </c>
      <c r="I25" s="25" t="str">
        <f>IF(高校の部!B34="","",高校の部!D34)</f>
        <v/>
      </c>
      <c r="J25" s="22" t="str">
        <f>IF(高校の部!B34="","","/")</f>
        <v/>
      </c>
      <c r="K25" s="120" t="str">
        <f>IF(高校の部!B34="","","高校男子")</f>
        <v/>
      </c>
      <c r="L25" s="121"/>
      <c r="M25" s="120" t="str">
        <f>IF(高校の部!B34="","",高校の部!C34)</f>
        <v/>
      </c>
      <c r="N25" s="122"/>
      <c r="O25" s="121"/>
      <c r="P25" s="22" t="str">
        <f>IF(高校の部!B34="","","良好")</f>
        <v/>
      </c>
      <c r="Q25" s="24">
        <v>22</v>
      </c>
      <c r="R25" s="22" t="str">
        <f>IF(高校の部!F34="","",高校の部!F34)</f>
        <v/>
      </c>
      <c r="S25" s="100" t="str">
        <f>IF(高校の部!G34="","",高校の部!G34)</f>
        <v/>
      </c>
      <c r="T25" s="101"/>
      <c r="U25" s="101"/>
      <c r="V25" s="101"/>
      <c r="W25" s="102"/>
      <c r="X25" s="27" t="str">
        <f>IF(高校の部!G34="","","女")</f>
        <v/>
      </c>
      <c r="Y25" s="25" t="str">
        <f>IF(高校の部!G34="","",高校の部!I34)</f>
        <v/>
      </c>
      <c r="Z25" s="22" t="str">
        <f>IF(高校の部!G34="","","/")</f>
        <v/>
      </c>
      <c r="AA25" s="103" t="str">
        <f>IF(高校の部!G34="","","高校・一般女子")</f>
        <v/>
      </c>
      <c r="AB25" s="103"/>
      <c r="AC25" s="103" t="str">
        <f>IF(高校の部!G34="","",高校の部!H34)</f>
        <v/>
      </c>
      <c r="AD25" s="103"/>
      <c r="AE25" s="103"/>
      <c r="AF25" s="22" t="str">
        <f>IF(高校の部!G34="","","良好")</f>
        <v/>
      </c>
    </row>
    <row r="26" spans="1:32" ht="18" customHeight="1" x14ac:dyDescent="0.2">
      <c r="A26" s="24">
        <v>23</v>
      </c>
      <c r="B26" s="22" t="str">
        <f>IF(高校の部!A35="","",高校の部!A35)</f>
        <v/>
      </c>
      <c r="C26" s="100" t="str">
        <f>IF(高校の部!B35="","",高校の部!B35)</f>
        <v/>
      </c>
      <c r="D26" s="101"/>
      <c r="E26" s="101"/>
      <c r="F26" s="101"/>
      <c r="G26" s="102"/>
      <c r="H26" s="27" t="str">
        <f>IF(高校の部!B35="","","男")</f>
        <v/>
      </c>
      <c r="I26" s="25" t="str">
        <f>IF(高校の部!B35="","",高校の部!D35)</f>
        <v/>
      </c>
      <c r="J26" s="22" t="str">
        <f>IF(高校の部!B35="","","/")</f>
        <v/>
      </c>
      <c r="K26" s="120" t="str">
        <f>IF(高校の部!B35="","","高校男子")</f>
        <v/>
      </c>
      <c r="L26" s="121"/>
      <c r="M26" s="120" t="str">
        <f>IF(高校の部!B35="","",高校の部!C35)</f>
        <v/>
      </c>
      <c r="N26" s="122"/>
      <c r="O26" s="121"/>
      <c r="P26" s="22" t="str">
        <f>IF(高校の部!B35="","","良好")</f>
        <v/>
      </c>
      <c r="Q26" s="24">
        <v>23</v>
      </c>
      <c r="R26" s="22" t="str">
        <f>IF(高校の部!F35="","",高校の部!F35)</f>
        <v/>
      </c>
      <c r="S26" s="100" t="str">
        <f>IF(高校の部!G35="","",高校の部!G35)</f>
        <v/>
      </c>
      <c r="T26" s="101"/>
      <c r="U26" s="101"/>
      <c r="V26" s="101"/>
      <c r="W26" s="102"/>
      <c r="X26" s="27" t="str">
        <f>IF(高校の部!G35="","","女")</f>
        <v/>
      </c>
      <c r="Y26" s="25" t="str">
        <f>IF(高校の部!G35="","",高校の部!I35)</f>
        <v/>
      </c>
      <c r="Z26" s="22" t="str">
        <f>IF(高校の部!G35="","","/")</f>
        <v/>
      </c>
      <c r="AA26" s="103" t="str">
        <f>IF(高校の部!G35="","","高校・一般女子")</f>
        <v/>
      </c>
      <c r="AB26" s="103"/>
      <c r="AC26" s="103" t="str">
        <f>IF(高校の部!G35="","",高校の部!H35)</f>
        <v/>
      </c>
      <c r="AD26" s="103"/>
      <c r="AE26" s="103"/>
      <c r="AF26" s="22" t="str">
        <f>IF(高校の部!G35="","","良好")</f>
        <v/>
      </c>
    </row>
    <row r="27" spans="1:32" ht="18" customHeight="1" x14ac:dyDescent="0.2">
      <c r="A27" s="24">
        <v>24</v>
      </c>
      <c r="B27" s="22" t="str">
        <f>IF(高校の部!A36="","",高校の部!A36)</f>
        <v/>
      </c>
      <c r="C27" s="100" t="str">
        <f>IF(高校の部!B36="","",高校の部!B36)</f>
        <v/>
      </c>
      <c r="D27" s="101"/>
      <c r="E27" s="101"/>
      <c r="F27" s="101"/>
      <c r="G27" s="102"/>
      <c r="H27" s="27" t="str">
        <f>IF(高校の部!B36="","","男")</f>
        <v/>
      </c>
      <c r="I27" s="25" t="str">
        <f>IF(高校の部!B36="","",高校の部!D36)</f>
        <v/>
      </c>
      <c r="J27" s="22" t="str">
        <f>IF(高校の部!B36="","","/")</f>
        <v/>
      </c>
      <c r="K27" s="120" t="str">
        <f>IF(高校の部!B36="","","高校男子")</f>
        <v/>
      </c>
      <c r="L27" s="121"/>
      <c r="M27" s="120" t="str">
        <f>IF(高校の部!B36="","",高校の部!C36)</f>
        <v/>
      </c>
      <c r="N27" s="122"/>
      <c r="O27" s="121"/>
      <c r="P27" s="22" t="str">
        <f>IF(高校の部!B36="","","良好")</f>
        <v/>
      </c>
      <c r="Q27" s="24">
        <v>24</v>
      </c>
      <c r="R27" s="22" t="str">
        <f>IF(高校の部!F36="","",高校の部!F36)</f>
        <v/>
      </c>
      <c r="S27" s="100" t="str">
        <f>IF(高校の部!G36="","",高校の部!G36)</f>
        <v/>
      </c>
      <c r="T27" s="101"/>
      <c r="U27" s="101"/>
      <c r="V27" s="101"/>
      <c r="W27" s="102"/>
      <c r="X27" s="27" t="str">
        <f>IF(高校の部!G36="","","女")</f>
        <v/>
      </c>
      <c r="Y27" s="25" t="str">
        <f>IF(高校の部!G36="","",高校の部!I36)</f>
        <v/>
      </c>
      <c r="Z27" s="22" t="str">
        <f>IF(高校の部!G36="","","/")</f>
        <v/>
      </c>
      <c r="AA27" s="103" t="str">
        <f>IF(高校の部!G36="","","高校・一般女子")</f>
        <v/>
      </c>
      <c r="AB27" s="103"/>
      <c r="AC27" s="103" t="str">
        <f>IF(高校の部!G36="","",高校の部!H36)</f>
        <v/>
      </c>
      <c r="AD27" s="103"/>
      <c r="AE27" s="103"/>
      <c r="AF27" s="22" t="str">
        <f>IF(高校の部!G36="","","良好")</f>
        <v/>
      </c>
    </row>
    <row r="28" spans="1:32" ht="18" customHeight="1" x14ac:dyDescent="0.2">
      <c r="A28" s="24">
        <v>25</v>
      </c>
      <c r="B28" s="22" t="str">
        <f>IF(高校の部!A37="","",高校の部!A37)</f>
        <v/>
      </c>
      <c r="C28" s="100" t="str">
        <f>IF(高校の部!B37="","",高校の部!B37)</f>
        <v/>
      </c>
      <c r="D28" s="101"/>
      <c r="E28" s="101"/>
      <c r="F28" s="101"/>
      <c r="G28" s="102"/>
      <c r="H28" s="27" t="str">
        <f>IF(高校の部!B37="","","男")</f>
        <v/>
      </c>
      <c r="I28" s="25" t="str">
        <f>IF(高校の部!B37="","",高校の部!D37)</f>
        <v/>
      </c>
      <c r="J28" s="22" t="str">
        <f>IF(高校の部!B37="","","/")</f>
        <v/>
      </c>
      <c r="K28" s="120" t="str">
        <f>IF(高校の部!B37="","","高校男子")</f>
        <v/>
      </c>
      <c r="L28" s="121"/>
      <c r="M28" s="120" t="str">
        <f>IF(高校の部!B37="","",高校の部!C37)</f>
        <v/>
      </c>
      <c r="N28" s="122"/>
      <c r="O28" s="121"/>
      <c r="P28" s="22" t="str">
        <f>IF(高校の部!B37="","","良好")</f>
        <v/>
      </c>
      <c r="Q28" s="24">
        <v>25</v>
      </c>
      <c r="R28" s="22" t="str">
        <f>IF(高校の部!F37="","",高校の部!F37)</f>
        <v/>
      </c>
      <c r="S28" s="100" t="str">
        <f>IF(高校の部!G37="","",高校の部!G37)</f>
        <v/>
      </c>
      <c r="T28" s="101"/>
      <c r="U28" s="101"/>
      <c r="V28" s="101"/>
      <c r="W28" s="102"/>
      <c r="X28" s="27" t="str">
        <f>IF(高校の部!G37="","","女")</f>
        <v/>
      </c>
      <c r="Y28" s="25" t="str">
        <f>IF(高校の部!G37="","",高校の部!I37)</f>
        <v/>
      </c>
      <c r="Z28" s="22" t="str">
        <f>IF(高校の部!G37="","","/")</f>
        <v/>
      </c>
      <c r="AA28" s="103" t="str">
        <f>IF(高校の部!G37="","","高校・一般女子")</f>
        <v/>
      </c>
      <c r="AB28" s="103"/>
      <c r="AC28" s="103" t="str">
        <f>IF(高校の部!G37="","",高校の部!H37)</f>
        <v/>
      </c>
      <c r="AD28" s="103"/>
      <c r="AE28" s="103"/>
      <c r="AF28" s="22" t="str">
        <f>IF(高校の部!G37="","","良好")</f>
        <v/>
      </c>
    </row>
    <row r="29" spans="1:32" ht="18" customHeight="1" x14ac:dyDescent="0.2">
      <c r="A29" s="24">
        <v>26</v>
      </c>
      <c r="B29" s="22" t="str">
        <f>IF(高校の部!A38="","",高校の部!A38)</f>
        <v/>
      </c>
      <c r="C29" s="100" t="str">
        <f>IF(高校の部!B38="","",高校の部!B38)</f>
        <v/>
      </c>
      <c r="D29" s="101"/>
      <c r="E29" s="101"/>
      <c r="F29" s="101"/>
      <c r="G29" s="102"/>
      <c r="H29" s="27" t="str">
        <f>IF(高校の部!B38="","","男")</f>
        <v/>
      </c>
      <c r="I29" s="25" t="str">
        <f>IF(高校の部!B38="","",高校の部!D38)</f>
        <v/>
      </c>
      <c r="J29" s="22" t="str">
        <f>IF(高校の部!B38="","","/")</f>
        <v/>
      </c>
      <c r="K29" s="120" t="str">
        <f>IF(高校の部!B38="","","高校男子")</f>
        <v/>
      </c>
      <c r="L29" s="121"/>
      <c r="M29" s="120" t="str">
        <f>IF(高校の部!B38="","",高校の部!C38)</f>
        <v/>
      </c>
      <c r="N29" s="122"/>
      <c r="O29" s="121"/>
      <c r="P29" s="22" t="str">
        <f>IF(高校の部!B38="","","良好")</f>
        <v/>
      </c>
      <c r="Q29" s="24">
        <v>26</v>
      </c>
      <c r="R29" s="22" t="str">
        <f>IF(高校の部!F38="","",高校の部!F38)</f>
        <v/>
      </c>
      <c r="S29" s="100" t="str">
        <f>IF(高校の部!G38="","",高校の部!G38)</f>
        <v/>
      </c>
      <c r="T29" s="101"/>
      <c r="U29" s="101"/>
      <c r="V29" s="101"/>
      <c r="W29" s="102"/>
      <c r="X29" s="27" t="str">
        <f>IF(高校の部!G38="","","女")</f>
        <v/>
      </c>
      <c r="Y29" s="25" t="str">
        <f>IF(高校の部!G38="","",高校の部!I38)</f>
        <v/>
      </c>
      <c r="Z29" s="22" t="str">
        <f>IF(高校の部!G38="","","/")</f>
        <v/>
      </c>
      <c r="AA29" s="103" t="str">
        <f>IF(高校の部!G38="","","高校・一般女子")</f>
        <v/>
      </c>
      <c r="AB29" s="103"/>
      <c r="AC29" s="103" t="str">
        <f>IF(高校の部!G38="","",高校の部!H38)</f>
        <v/>
      </c>
      <c r="AD29" s="103"/>
      <c r="AE29" s="103"/>
      <c r="AF29" s="22" t="str">
        <f>IF(高校の部!G38="","","良好")</f>
        <v/>
      </c>
    </row>
    <row r="30" spans="1:32" ht="18" customHeight="1" x14ac:dyDescent="0.2">
      <c r="A30" s="24">
        <v>27</v>
      </c>
      <c r="B30" s="22" t="str">
        <f>IF(高校の部!A39="","",高校の部!A39)</f>
        <v/>
      </c>
      <c r="C30" s="100" t="str">
        <f>IF(高校の部!B39="","",高校の部!B39)</f>
        <v/>
      </c>
      <c r="D30" s="101"/>
      <c r="E30" s="101"/>
      <c r="F30" s="101"/>
      <c r="G30" s="102"/>
      <c r="H30" s="27" t="str">
        <f>IF(高校の部!B39="","","男")</f>
        <v/>
      </c>
      <c r="I30" s="25" t="str">
        <f>IF(高校の部!B39="","",高校の部!D39)</f>
        <v/>
      </c>
      <c r="J30" s="22" t="str">
        <f>IF(高校の部!B39="","","/")</f>
        <v/>
      </c>
      <c r="K30" s="120" t="str">
        <f>IF(高校の部!B39="","","高校男子")</f>
        <v/>
      </c>
      <c r="L30" s="121"/>
      <c r="M30" s="120" t="str">
        <f>IF(高校の部!B39="","",高校の部!C39)</f>
        <v/>
      </c>
      <c r="N30" s="122"/>
      <c r="O30" s="121"/>
      <c r="P30" s="22" t="str">
        <f>IF(高校の部!B39="","","良好")</f>
        <v/>
      </c>
      <c r="Q30" s="24">
        <v>27</v>
      </c>
      <c r="R30" s="22" t="str">
        <f>IF(高校の部!F39="","",高校の部!F39)</f>
        <v/>
      </c>
      <c r="S30" s="100" t="str">
        <f>IF(高校の部!G39="","",高校の部!G39)</f>
        <v/>
      </c>
      <c r="T30" s="101"/>
      <c r="U30" s="101"/>
      <c r="V30" s="101"/>
      <c r="W30" s="102"/>
      <c r="X30" s="27" t="str">
        <f>IF(高校の部!G39="","","女")</f>
        <v/>
      </c>
      <c r="Y30" s="25" t="str">
        <f>IF(高校の部!G39="","",高校の部!I39)</f>
        <v/>
      </c>
      <c r="Z30" s="22" t="str">
        <f>IF(高校の部!G39="","","/")</f>
        <v/>
      </c>
      <c r="AA30" s="103" t="str">
        <f>IF(高校の部!G39="","","高校・一般女子")</f>
        <v/>
      </c>
      <c r="AB30" s="103"/>
      <c r="AC30" s="103" t="str">
        <f>IF(高校の部!G39="","",高校の部!H39)</f>
        <v/>
      </c>
      <c r="AD30" s="103"/>
      <c r="AE30" s="103"/>
      <c r="AF30" s="22" t="str">
        <f>IF(高校の部!G39="","","良好")</f>
        <v/>
      </c>
    </row>
    <row r="31" spans="1:32" ht="18" customHeight="1" x14ac:dyDescent="0.2">
      <c r="A31" s="24">
        <v>28</v>
      </c>
      <c r="B31" s="22" t="str">
        <f>IF(高校の部!A40="","",高校の部!A40)</f>
        <v/>
      </c>
      <c r="C31" s="100" t="str">
        <f>IF(高校の部!B40="","",高校の部!B40)</f>
        <v/>
      </c>
      <c r="D31" s="101"/>
      <c r="E31" s="101"/>
      <c r="F31" s="101"/>
      <c r="G31" s="102"/>
      <c r="H31" s="27" t="str">
        <f>IF(高校の部!B40="","","男")</f>
        <v/>
      </c>
      <c r="I31" s="25" t="str">
        <f>IF(高校の部!B40="","",高校の部!D40)</f>
        <v/>
      </c>
      <c r="J31" s="22" t="str">
        <f>IF(高校の部!B40="","","/")</f>
        <v/>
      </c>
      <c r="K31" s="120" t="str">
        <f>IF(高校の部!B40="","","高校男子")</f>
        <v/>
      </c>
      <c r="L31" s="121"/>
      <c r="M31" s="120" t="str">
        <f>IF(高校の部!B40="","",高校の部!C40)</f>
        <v/>
      </c>
      <c r="N31" s="122"/>
      <c r="O31" s="121"/>
      <c r="P31" s="22" t="str">
        <f>IF(高校の部!B40="","","良好")</f>
        <v/>
      </c>
      <c r="Q31" s="24">
        <v>28</v>
      </c>
      <c r="R31" s="22" t="str">
        <f>IF(高校の部!F40="","",高校の部!F40)</f>
        <v/>
      </c>
      <c r="S31" s="100" t="str">
        <f>IF(高校の部!G40="","",高校の部!G40)</f>
        <v/>
      </c>
      <c r="T31" s="101"/>
      <c r="U31" s="101"/>
      <c r="V31" s="101"/>
      <c r="W31" s="102"/>
      <c r="X31" s="27" t="str">
        <f>IF(高校の部!G40="","","女")</f>
        <v/>
      </c>
      <c r="Y31" s="25" t="str">
        <f>IF(高校の部!G40="","",高校の部!I40)</f>
        <v/>
      </c>
      <c r="Z31" s="22" t="str">
        <f>IF(高校の部!G40="","","/")</f>
        <v/>
      </c>
      <c r="AA31" s="103" t="str">
        <f>IF(高校の部!G40="","","高校・一般女子")</f>
        <v/>
      </c>
      <c r="AB31" s="103"/>
      <c r="AC31" s="103" t="str">
        <f>IF(高校の部!G40="","",高校の部!H40)</f>
        <v/>
      </c>
      <c r="AD31" s="103"/>
      <c r="AE31" s="103"/>
      <c r="AF31" s="22" t="str">
        <f>IF(高校の部!G40="","","良好")</f>
        <v/>
      </c>
    </row>
    <row r="32" spans="1:32" ht="18" customHeight="1" x14ac:dyDescent="0.2">
      <c r="A32" s="24">
        <v>29</v>
      </c>
      <c r="B32" s="22" t="str">
        <f>IF(高校の部!A41="","",高校の部!A41)</f>
        <v/>
      </c>
      <c r="C32" s="100" t="str">
        <f>IF(高校の部!B41="","",高校の部!B41)</f>
        <v/>
      </c>
      <c r="D32" s="101"/>
      <c r="E32" s="101"/>
      <c r="F32" s="101"/>
      <c r="G32" s="102"/>
      <c r="H32" s="27" t="str">
        <f>IF(高校の部!B41="","","男")</f>
        <v/>
      </c>
      <c r="I32" s="25" t="str">
        <f>IF(高校の部!B41="","",高校の部!D41)</f>
        <v/>
      </c>
      <c r="J32" s="22" t="str">
        <f>IF(高校の部!B41="","","/")</f>
        <v/>
      </c>
      <c r="K32" s="120" t="str">
        <f>IF(高校の部!B41="","","高校男子")</f>
        <v/>
      </c>
      <c r="L32" s="121"/>
      <c r="M32" s="120" t="str">
        <f>IF(高校の部!B41="","",高校の部!C41)</f>
        <v/>
      </c>
      <c r="N32" s="122"/>
      <c r="O32" s="121"/>
      <c r="P32" s="22" t="str">
        <f>IF(高校の部!B41="","","良好")</f>
        <v/>
      </c>
      <c r="Q32" s="24">
        <v>29</v>
      </c>
      <c r="R32" s="22" t="str">
        <f>IF(高校の部!F41="","",高校の部!F41)</f>
        <v/>
      </c>
      <c r="S32" s="100" t="str">
        <f>IF(高校の部!G41="","",高校の部!G41)</f>
        <v/>
      </c>
      <c r="T32" s="101"/>
      <c r="U32" s="101"/>
      <c r="V32" s="101"/>
      <c r="W32" s="102"/>
      <c r="X32" s="27" t="str">
        <f>IF(高校の部!G41="","","女")</f>
        <v/>
      </c>
      <c r="Y32" s="25" t="str">
        <f>IF(高校の部!G41="","",高校の部!I41)</f>
        <v/>
      </c>
      <c r="Z32" s="22" t="str">
        <f>IF(高校の部!G41="","","/")</f>
        <v/>
      </c>
      <c r="AA32" s="103" t="str">
        <f>IF(高校の部!G41="","","高校・一般女子")</f>
        <v/>
      </c>
      <c r="AB32" s="103"/>
      <c r="AC32" s="103" t="str">
        <f>IF(高校の部!G41="","",高校の部!H41)</f>
        <v/>
      </c>
      <c r="AD32" s="103"/>
      <c r="AE32" s="103"/>
      <c r="AF32" s="22" t="str">
        <f>IF(高校の部!G41="","","良好")</f>
        <v/>
      </c>
    </row>
    <row r="33" spans="1:32" ht="18" customHeight="1" x14ac:dyDescent="0.2">
      <c r="A33" s="24">
        <v>30</v>
      </c>
      <c r="B33" s="22" t="str">
        <f>IF(高校の部!A42="","",高校の部!A42)</f>
        <v/>
      </c>
      <c r="C33" s="100" t="str">
        <f>IF(高校の部!B42="","",高校の部!B42)</f>
        <v/>
      </c>
      <c r="D33" s="101"/>
      <c r="E33" s="101"/>
      <c r="F33" s="101"/>
      <c r="G33" s="102"/>
      <c r="H33" s="27" t="str">
        <f>IF(高校の部!B42="","","男")</f>
        <v/>
      </c>
      <c r="I33" s="25" t="str">
        <f>IF(高校の部!B42="","",高校の部!D42)</f>
        <v/>
      </c>
      <c r="J33" s="22" t="str">
        <f>IF(高校の部!B42="","","/")</f>
        <v/>
      </c>
      <c r="K33" s="120" t="str">
        <f>IF(高校の部!B42="","","高校男子")</f>
        <v/>
      </c>
      <c r="L33" s="121"/>
      <c r="M33" s="120" t="str">
        <f>IF(高校の部!B42="","",高校の部!C42)</f>
        <v/>
      </c>
      <c r="N33" s="122"/>
      <c r="O33" s="121"/>
      <c r="P33" s="22" t="str">
        <f>IF(高校の部!B42="","","良好")</f>
        <v/>
      </c>
      <c r="Q33" s="24">
        <v>30</v>
      </c>
      <c r="R33" s="22" t="str">
        <f>IF(高校の部!F42="","",高校の部!F42)</f>
        <v/>
      </c>
      <c r="S33" s="100" t="str">
        <f>IF(高校の部!G42="","",高校の部!G42)</f>
        <v/>
      </c>
      <c r="T33" s="101"/>
      <c r="U33" s="101"/>
      <c r="V33" s="101"/>
      <c r="W33" s="102"/>
      <c r="X33" s="27" t="str">
        <f>IF(高校の部!G42="","","女")</f>
        <v/>
      </c>
      <c r="Y33" s="25" t="str">
        <f>IF(高校の部!G42="","",高校の部!I42)</f>
        <v/>
      </c>
      <c r="Z33" s="22" t="str">
        <f>IF(高校の部!G42="","","/")</f>
        <v/>
      </c>
      <c r="AA33" s="103" t="str">
        <f>IF(高校の部!G42="","","高校・一般女子")</f>
        <v/>
      </c>
      <c r="AB33" s="103"/>
      <c r="AC33" s="103" t="str">
        <f>IF(高校の部!G42="","",高校の部!H42)</f>
        <v/>
      </c>
      <c r="AD33" s="103"/>
      <c r="AE33" s="103"/>
      <c r="AF33" s="22" t="str">
        <f>IF(高校の部!G42="","","良好")</f>
        <v/>
      </c>
    </row>
    <row r="34" spans="1:32" ht="15" customHeight="1" x14ac:dyDescent="0.2">
      <c r="B34" s="104" t="s">
        <v>47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R34" s="104" t="s">
        <v>47</v>
      </c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</row>
    <row r="35" spans="1:32" ht="15" customHeight="1" x14ac:dyDescent="0.2">
      <c r="B35" s="20"/>
      <c r="H35" s="98" t="s">
        <v>48</v>
      </c>
      <c r="I35" s="98"/>
      <c r="J35" s="98"/>
      <c r="K35" s="98"/>
      <c r="R35" s="20"/>
      <c r="X35" s="98" t="s">
        <v>48</v>
      </c>
      <c r="Y35" s="98"/>
      <c r="Z35" s="98"/>
      <c r="AA35" s="98"/>
    </row>
    <row r="36" spans="1:32" ht="15" customHeight="1" x14ac:dyDescent="0.2">
      <c r="A36" s="13" t="s">
        <v>49</v>
      </c>
      <c r="I36" s="105" t="s">
        <v>50</v>
      </c>
      <c r="J36" s="105"/>
      <c r="K36" s="28">
        <v>500</v>
      </c>
      <c r="L36" s="20" t="s">
        <v>51</v>
      </c>
      <c r="M36" s="28"/>
      <c r="N36" s="20" t="s">
        <v>52</v>
      </c>
      <c r="P36" s="29">
        <f>K36*M36</f>
        <v>0</v>
      </c>
      <c r="Q36" s="13" t="s">
        <v>49</v>
      </c>
      <c r="Y36" s="105" t="s">
        <v>50</v>
      </c>
      <c r="Z36" s="105"/>
      <c r="AA36" s="28">
        <v>500</v>
      </c>
      <c r="AB36" s="20" t="s">
        <v>51</v>
      </c>
      <c r="AC36" s="28"/>
      <c r="AD36" s="20" t="s">
        <v>52</v>
      </c>
      <c r="AF36" s="29">
        <f>AA36*AC36</f>
        <v>0</v>
      </c>
    </row>
    <row r="37" spans="1:32" ht="15" customHeight="1" x14ac:dyDescent="0.2">
      <c r="B37" s="95" t="str">
        <f>IF(はじめに!D10="","",はじめに!D10)</f>
        <v/>
      </c>
      <c r="C37" s="95"/>
      <c r="D37" s="95"/>
      <c r="E37" s="95"/>
      <c r="F37" s="95"/>
      <c r="G37" s="95"/>
      <c r="I37" s="105" t="s">
        <v>53</v>
      </c>
      <c r="J37" s="105"/>
      <c r="K37" s="28">
        <v>700</v>
      </c>
      <c r="L37" s="20" t="s">
        <v>51</v>
      </c>
      <c r="M37" s="28"/>
      <c r="N37" s="20" t="s">
        <v>52</v>
      </c>
      <c r="P37" s="29">
        <f>K37*M37</f>
        <v>0</v>
      </c>
      <c r="R37" s="95" t="str">
        <f>IF(はじめに!D10="","",はじめに!D10)</f>
        <v/>
      </c>
      <c r="S37" s="95"/>
      <c r="T37" s="95"/>
      <c r="U37" s="95"/>
      <c r="V37" s="95"/>
      <c r="W37" s="95"/>
      <c r="Y37" s="105" t="s">
        <v>53</v>
      </c>
      <c r="Z37" s="105"/>
      <c r="AA37" s="28">
        <v>700</v>
      </c>
      <c r="AB37" s="20" t="s">
        <v>51</v>
      </c>
      <c r="AC37" s="28"/>
      <c r="AD37" s="20" t="s">
        <v>52</v>
      </c>
      <c r="AF37" s="29">
        <f>AA37*AC37</f>
        <v>0</v>
      </c>
    </row>
    <row r="38" spans="1:32" ht="15" customHeight="1" x14ac:dyDescent="0.2">
      <c r="B38" s="96"/>
      <c r="C38" s="96"/>
      <c r="D38" s="96"/>
      <c r="E38" s="96"/>
      <c r="F38" s="96"/>
      <c r="G38" s="96"/>
      <c r="I38" s="105" t="s">
        <v>54</v>
      </c>
      <c r="J38" s="105"/>
      <c r="K38" s="28">
        <v>800</v>
      </c>
      <c r="L38" s="20" t="s">
        <v>51</v>
      </c>
      <c r="M38" s="28">
        <f>30-COUNTIF(H4:H33,"")</f>
        <v>0</v>
      </c>
      <c r="N38" s="20" t="s">
        <v>52</v>
      </c>
      <c r="P38" s="29">
        <f>K38*M38</f>
        <v>0</v>
      </c>
      <c r="R38" s="96"/>
      <c r="S38" s="96"/>
      <c r="T38" s="96"/>
      <c r="U38" s="96"/>
      <c r="V38" s="96"/>
      <c r="W38" s="96"/>
      <c r="Y38" s="105" t="s">
        <v>54</v>
      </c>
      <c r="Z38" s="105"/>
      <c r="AA38" s="28">
        <v>800</v>
      </c>
      <c r="AB38" s="20" t="s">
        <v>51</v>
      </c>
      <c r="AC38" s="28">
        <f>30-COUNTIF(X4:X33,"")</f>
        <v>0</v>
      </c>
      <c r="AD38" s="20" t="s">
        <v>52</v>
      </c>
      <c r="AF38" s="29">
        <f>AA38*AC38</f>
        <v>0</v>
      </c>
    </row>
    <row r="39" spans="1:32" ht="15" customHeight="1" thickBot="1" x14ac:dyDescent="0.25">
      <c r="B39" s="95" t="str">
        <f>IF(はじめに!D11="","",はじめに!D11)</f>
        <v/>
      </c>
      <c r="C39" s="95"/>
      <c r="D39" s="95"/>
      <c r="E39" s="95"/>
      <c r="F39" s="95"/>
      <c r="G39" s="95"/>
      <c r="I39" s="97" t="s">
        <v>55</v>
      </c>
      <c r="J39" s="97"/>
      <c r="K39" s="30">
        <v>800</v>
      </c>
      <c r="L39" s="31" t="s">
        <v>51</v>
      </c>
      <c r="M39" s="30"/>
      <c r="N39" s="31" t="s">
        <v>52</v>
      </c>
      <c r="O39" s="32"/>
      <c r="P39" s="33">
        <f>K39*M39</f>
        <v>0</v>
      </c>
      <c r="R39" s="95" t="str">
        <f>IF(はじめに!D11="","",はじめに!D11)</f>
        <v/>
      </c>
      <c r="S39" s="95"/>
      <c r="T39" s="95"/>
      <c r="U39" s="95"/>
      <c r="V39" s="95"/>
      <c r="W39" s="95"/>
      <c r="Y39" s="97" t="s">
        <v>55</v>
      </c>
      <c r="Z39" s="97"/>
      <c r="AA39" s="30">
        <v>800</v>
      </c>
      <c r="AB39" s="31" t="s">
        <v>51</v>
      </c>
      <c r="AC39" s="30"/>
      <c r="AD39" s="31" t="s">
        <v>52</v>
      </c>
      <c r="AE39" s="32"/>
      <c r="AF39" s="33">
        <f>AA39*AC39</f>
        <v>0</v>
      </c>
    </row>
    <row r="40" spans="1:32" ht="15" customHeight="1" x14ac:dyDescent="0.2">
      <c r="B40" s="96"/>
      <c r="C40" s="96"/>
      <c r="D40" s="96"/>
      <c r="E40" s="96"/>
      <c r="F40" s="96"/>
      <c r="G40" s="96"/>
      <c r="K40" s="14" t="s">
        <v>56</v>
      </c>
      <c r="L40" s="44"/>
      <c r="M40" s="44"/>
      <c r="N40" s="45"/>
      <c r="O40" s="44"/>
      <c r="P40" s="46">
        <f>SUM(P36:P39,AF36:AF39)</f>
        <v>0</v>
      </c>
      <c r="R40" s="96"/>
      <c r="S40" s="96"/>
      <c r="T40" s="96"/>
      <c r="U40" s="96"/>
      <c r="V40" s="96"/>
      <c r="W40" s="96"/>
      <c r="AA40" s="14" t="s">
        <v>56</v>
      </c>
      <c r="AB40" s="44"/>
      <c r="AC40" s="44"/>
      <c r="AD40" s="45"/>
      <c r="AE40" s="44"/>
      <c r="AF40" s="46">
        <f>SUM(AF36:AF39,P36:P39)</f>
        <v>0</v>
      </c>
    </row>
    <row r="41" spans="1:32" ht="15" customHeight="1" x14ac:dyDescent="0.2">
      <c r="C41" s="37"/>
      <c r="D41" s="37"/>
      <c r="E41" s="37"/>
      <c r="F41" s="37"/>
      <c r="G41" s="37"/>
      <c r="P41" s="47"/>
      <c r="S41" s="37"/>
      <c r="T41" s="37"/>
      <c r="U41" s="37"/>
      <c r="V41" s="37"/>
      <c r="W41" s="37"/>
      <c r="AF41" s="47"/>
    </row>
    <row r="42" spans="1:32" ht="15" customHeight="1" x14ac:dyDescent="0.2">
      <c r="B42" s="98" t="s">
        <v>57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R42" s="98" t="s">
        <v>57</v>
      </c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</row>
    <row r="43" spans="1:32" ht="15" customHeight="1" x14ac:dyDescent="0.2">
      <c r="B43" s="98" t="s">
        <v>58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R43" s="98" t="s">
        <v>58</v>
      </c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</row>
    <row r="44" spans="1:32" ht="15" customHeight="1" x14ac:dyDescent="0.2">
      <c r="B44" s="98" t="s">
        <v>59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R44" s="98" t="s">
        <v>59</v>
      </c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</row>
    <row r="45" spans="1:32" ht="14.4" x14ac:dyDescent="0.2">
      <c r="J45" s="38" t="s">
        <v>60</v>
      </c>
      <c r="K45" s="99">
        <f>はじめに!D5</f>
        <v>0</v>
      </c>
      <c r="L45" s="99"/>
      <c r="M45" s="99"/>
      <c r="N45" s="99"/>
      <c r="O45" s="99"/>
      <c r="P45" s="16"/>
      <c r="Z45" s="38" t="s">
        <v>60</v>
      </c>
      <c r="AA45" s="99">
        <f>はじめに!D5</f>
        <v>0</v>
      </c>
      <c r="AB45" s="99"/>
      <c r="AC45" s="99"/>
      <c r="AD45" s="99"/>
      <c r="AE45" s="99"/>
      <c r="AF45" s="16"/>
    </row>
    <row r="46" spans="1:32" ht="14.4" x14ac:dyDescent="0.2">
      <c r="J46" s="38" t="s">
        <v>76</v>
      </c>
      <c r="K46" s="94">
        <f>はじめに!D7</f>
        <v>0</v>
      </c>
      <c r="L46" s="94"/>
      <c r="M46" s="94"/>
      <c r="N46" s="94"/>
      <c r="O46" s="43"/>
      <c r="P46" s="16"/>
      <c r="Z46" s="38" t="s">
        <v>76</v>
      </c>
      <c r="AA46" s="94">
        <f>はじめに!D7</f>
        <v>0</v>
      </c>
      <c r="AB46" s="94"/>
      <c r="AC46" s="94"/>
      <c r="AD46" s="94"/>
      <c r="AE46" s="43"/>
      <c r="AF46" s="16"/>
    </row>
    <row r="47" spans="1:32" ht="14.4" x14ac:dyDescent="0.2">
      <c r="J47" s="38" t="s">
        <v>61</v>
      </c>
      <c r="K47" s="94">
        <f>はじめに!D8</f>
        <v>0</v>
      </c>
      <c r="L47" s="94"/>
      <c r="M47" s="94"/>
      <c r="N47" s="94"/>
      <c r="O47" s="43" t="s">
        <v>62</v>
      </c>
      <c r="P47" s="16"/>
      <c r="Z47" s="38" t="s">
        <v>61</v>
      </c>
      <c r="AA47" s="94">
        <f>はじめに!D8</f>
        <v>0</v>
      </c>
      <c r="AB47" s="94"/>
      <c r="AC47" s="94"/>
      <c r="AD47" s="94"/>
      <c r="AE47" s="43" t="s">
        <v>62</v>
      </c>
      <c r="AF47" s="16"/>
    </row>
    <row r="48" spans="1:32" ht="14.4" x14ac:dyDescent="0.2">
      <c r="J48" s="38" t="s">
        <v>63</v>
      </c>
      <c r="K48" s="93">
        <f>はじめに!D9</f>
        <v>0</v>
      </c>
      <c r="L48" s="94"/>
      <c r="M48" s="94"/>
      <c r="N48" s="94"/>
      <c r="O48" s="94"/>
      <c r="P48" s="16"/>
      <c r="Z48" s="38" t="s">
        <v>63</v>
      </c>
      <c r="AA48" s="93">
        <f>はじめに!D9</f>
        <v>0</v>
      </c>
      <c r="AB48" s="94"/>
      <c r="AC48" s="94"/>
      <c r="AD48" s="94"/>
      <c r="AE48" s="94"/>
      <c r="AF48" s="16"/>
    </row>
    <row r="49" spans="11:31" x14ac:dyDescent="0.2">
      <c r="K49" s="39"/>
      <c r="L49" s="39"/>
      <c r="M49" s="39"/>
      <c r="N49" s="39"/>
      <c r="O49" s="39"/>
      <c r="AA49" s="39"/>
      <c r="AB49" s="39"/>
      <c r="AC49" s="39"/>
      <c r="AD49" s="39"/>
      <c r="AE49" s="39"/>
    </row>
  </sheetData>
  <mergeCells count="218">
    <mergeCell ref="B39:G40"/>
    <mergeCell ref="I39:J39"/>
    <mergeCell ref="B42:P42"/>
    <mergeCell ref="C33:G33"/>
    <mergeCell ref="K33:L33"/>
    <mergeCell ref="M33:O33"/>
    <mergeCell ref="B34:P34"/>
    <mergeCell ref="H35:K35"/>
    <mergeCell ref="I36:J36"/>
    <mergeCell ref="C31:G31"/>
    <mergeCell ref="K31:L31"/>
    <mergeCell ref="M31:O31"/>
    <mergeCell ref="C32:G32"/>
    <mergeCell ref="K32:L32"/>
    <mergeCell ref="M32:O32"/>
    <mergeCell ref="C29:G29"/>
    <mergeCell ref="K29:L29"/>
    <mergeCell ref="M29:O29"/>
    <mergeCell ref="C30:G30"/>
    <mergeCell ref="K30:L30"/>
    <mergeCell ref="M30:O30"/>
    <mergeCell ref="C27:G27"/>
    <mergeCell ref="K27:L27"/>
    <mergeCell ref="M27:O27"/>
    <mergeCell ref="C28:G28"/>
    <mergeCell ref="K28:L28"/>
    <mergeCell ref="M28:O28"/>
    <mergeCell ref="C25:G25"/>
    <mergeCell ref="K25:L25"/>
    <mergeCell ref="M25:O25"/>
    <mergeCell ref="C26:G26"/>
    <mergeCell ref="K26:L26"/>
    <mergeCell ref="M26:O26"/>
    <mergeCell ref="C23:G23"/>
    <mergeCell ref="K23:L23"/>
    <mergeCell ref="M23:O23"/>
    <mergeCell ref="C24:G24"/>
    <mergeCell ref="K24:L24"/>
    <mergeCell ref="M24:O24"/>
    <mergeCell ref="C21:G21"/>
    <mergeCell ref="K21:L21"/>
    <mergeCell ref="M21:O21"/>
    <mergeCell ref="C22:G22"/>
    <mergeCell ref="K22:L22"/>
    <mergeCell ref="M22:O22"/>
    <mergeCell ref="C19:G19"/>
    <mergeCell ref="K19:L19"/>
    <mergeCell ref="M19:O19"/>
    <mergeCell ref="C20:G20"/>
    <mergeCell ref="K20:L20"/>
    <mergeCell ref="M20:O20"/>
    <mergeCell ref="C17:G17"/>
    <mergeCell ref="K17:L17"/>
    <mergeCell ref="M17:O17"/>
    <mergeCell ref="C18:G18"/>
    <mergeCell ref="K18:L18"/>
    <mergeCell ref="M18:O18"/>
    <mergeCell ref="C15:G15"/>
    <mergeCell ref="K15:L15"/>
    <mergeCell ref="M15:O15"/>
    <mergeCell ref="C16:G16"/>
    <mergeCell ref="K16:L16"/>
    <mergeCell ref="M16:O16"/>
    <mergeCell ref="C13:G13"/>
    <mergeCell ref="K13:L13"/>
    <mergeCell ref="M13:O13"/>
    <mergeCell ref="C14:G14"/>
    <mergeCell ref="K14:L14"/>
    <mergeCell ref="M14:O14"/>
    <mergeCell ref="C11:G11"/>
    <mergeCell ref="K11:L11"/>
    <mergeCell ref="M11:O11"/>
    <mergeCell ref="C12:G12"/>
    <mergeCell ref="K12:L12"/>
    <mergeCell ref="M12:O12"/>
    <mergeCell ref="C9:G9"/>
    <mergeCell ref="K9:L9"/>
    <mergeCell ref="M9:O9"/>
    <mergeCell ref="C10:G10"/>
    <mergeCell ref="K10:L10"/>
    <mergeCell ref="M10:O10"/>
    <mergeCell ref="C7:G7"/>
    <mergeCell ref="K7:L7"/>
    <mergeCell ref="M7:O7"/>
    <mergeCell ref="C8:G8"/>
    <mergeCell ref="K8:L8"/>
    <mergeCell ref="M8:O8"/>
    <mergeCell ref="C5:G5"/>
    <mergeCell ref="K5:L5"/>
    <mergeCell ref="M5:O5"/>
    <mergeCell ref="C6:G6"/>
    <mergeCell ref="K6:L6"/>
    <mergeCell ref="M6:O6"/>
    <mergeCell ref="E1:K1"/>
    <mergeCell ref="C3:G3"/>
    <mergeCell ref="K3:L3"/>
    <mergeCell ref="M3:O3"/>
    <mergeCell ref="C4:G4"/>
    <mergeCell ref="K4:L4"/>
    <mergeCell ref="M4:O4"/>
    <mergeCell ref="U1:AA1"/>
    <mergeCell ref="S3:W3"/>
    <mergeCell ref="AA3:AB3"/>
    <mergeCell ref="AC3:AE3"/>
    <mergeCell ref="S4:W4"/>
    <mergeCell ref="AA4:AB4"/>
    <mergeCell ref="AC4:AE4"/>
    <mergeCell ref="S5:W5"/>
    <mergeCell ref="AA5:AB5"/>
    <mergeCell ref="AC5:AE5"/>
    <mergeCell ref="S6:W6"/>
    <mergeCell ref="AA6:AB6"/>
    <mergeCell ref="AC6:AE6"/>
    <mergeCell ref="S7:W7"/>
    <mergeCell ref="AA7:AB7"/>
    <mergeCell ref="AC7:AE7"/>
    <mergeCell ref="S8:W8"/>
    <mergeCell ref="AA8:AB8"/>
    <mergeCell ref="AC8:AE8"/>
    <mergeCell ref="S9:W9"/>
    <mergeCell ref="AA9:AB9"/>
    <mergeCell ref="AC9:AE9"/>
    <mergeCell ref="S10:W10"/>
    <mergeCell ref="AA10:AB10"/>
    <mergeCell ref="AC10:AE10"/>
    <mergeCell ref="S11:W11"/>
    <mergeCell ref="AA11:AB11"/>
    <mergeCell ref="AC11:AE11"/>
    <mergeCell ref="S12:W12"/>
    <mergeCell ref="AA12:AB12"/>
    <mergeCell ref="AC12:AE12"/>
    <mergeCell ref="S13:W13"/>
    <mergeCell ref="AA13:AB13"/>
    <mergeCell ref="AC13:AE13"/>
    <mergeCell ref="S14:W14"/>
    <mergeCell ref="AA14:AB14"/>
    <mergeCell ref="AC14:AE14"/>
    <mergeCell ref="S15:W15"/>
    <mergeCell ref="AA15:AB15"/>
    <mergeCell ref="AC15:AE15"/>
    <mergeCell ref="S16:W16"/>
    <mergeCell ref="AA16:AB16"/>
    <mergeCell ref="AC16:AE16"/>
    <mergeCell ref="S17:W17"/>
    <mergeCell ref="AA17:AB17"/>
    <mergeCell ref="AC17:AE17"/>
    <mergeCell ref="S18:W18"/>
    <mergeCell ref="AA18:AB18"/>
    <mergeCell ref="AC18:AE18"/>
    <mergeCell ref="S19:W19"/>
    <mergeCell ref="AA19:AB19"/>
    <mergeCell ref="AC19:AE19"/>
    <mergeCell ref="S20:W20"/>
    <mergeCell ref="AA20:AB20"/>
    <mergeCell ref="AC20:AE20"/>
    <mergeCell ref="S21:W21"/>
    <mergeCell ref="AA21:AB21"/>
    <mergeCell ref="AC21:AE21"/>
    <mergeCell ref="S22:W22"/>
    <mergeCell ref="AA22:AB22"/>
    <mergeCell ref="AC22:AE22"/>
    <mergeCell ref="S23:W23"/>
    <mergeCell ref="AA23:AB23"/>
    <mergeCell ref="AC23:AE23"/>
    <mergeCell ref="S24:W24"/>
    <mergeCell ref="AA24:AB24"/>
    <mergeCell ref="AC24:AE24"/>
    <mergeCell ref="S25:W25"/>
    <mergeCell ref="AA25:AB25"/>
    <mergeCell ref="AC25:AE25"/>
    <mergeCell ref="S26:W26"/>
    <mergeCell ref="AA26:AB26"/>
    <mergeCell ref="AC26:AE26"/>
    <mergeCell ref="S27:W27"/>
    <mergeCell ref="AA27:AB27"/>
    <mergeCell ref="AC27:AE27"/>
    <mergeCell ref="S28:W28"/>
    <mergeCell ref="AA28:AB28"/>
    <mergeCell ref="AC28:AE28"/>
    <mergeCell ref="S29:W29"/>
    <mergeCell ref="AA29:AB29"/>
    <mergeCell ref="AC29:AE29"/>
    <mergeCell ref="S30:W30"/>
    <mergeCell ref="AA30:AB30"/>
    <mergeCell ref="AC30:AE30"/>
    <mergeCell ref="S31:W31"/>
    <mergeCell ref="AA31:AB31"/>
    <mergeCell ref="AC31:AE31"/>
    <mergeCell ref="S32:W32"/>
    <mergeCell ref="AA32:AB32"/>
    <mergeCell ref="AC32:AE32"/>
    <mergeCell ref="S33:W33"/>
    <mergeCell ref="AA33:AB33"/>
    <mergeCell ref="AC33:AE33"/>
    <mergeCell ref="K46:N46"/>
    <mergeCell ref="AA46:AD46"/>
    <mergeCell ref="K47:N47"/>
    <mergeCell ref="AA47:AD47"/>
    <mergeCell ref="B43:P43"/>
    <mergeCell ref="B44:P44"/>
    <mergeCell ref="K45:O45"/>
    <mergeCell ref="K48:O48"/>
    <mergeCell ref="R34:AF34"/>
    <mergeCell ref="X35:AA35"/>
    <mergeCell ref="Y36:Z36"/>
    <mergeCell ref="R37:W38"/>
    <mergeCell ref="Y37:Z37"/>
    <mergeCell ref="Y38:Z38"/>
    <mergeCell ref="AA48:AE48"/>
    <mergeCell ref="R39:W40"/>
    <mergeCell ref="Y39:Z39"/>
    <mergeCell ref="R42:AF42"/>
    <mergeCell ref="R43:AF43"/>
    <mergeCell ref="R44:AF44"/>
    <mergeCell ref="AA45:AE45"/>
    <mergeCell ref="B37:G38"/>
    <mergeCell ref="I37:J37"/>
    <mergeCell ref="I38:J38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O32"/>
  <sheetViews>
    <sheetView topLeftCell="A3" workbookViewId="0">
      <selection activeCell="K30" sqref="K30"/>
    </sheetView>
  </sheetViews>
  <sheetFormatPr defaultColWidth="9" defaultRowHeight="18" customHeight="1" x14ac:dyDescent="0.2"/>
  <cols>
    <col min="1" max="1" width="5.6640625" style="1" customWidth="1"/>
    <col min="2" max="2" width="16.21875" style="1" customWidth="1"/>
    <col min="3" max="3" width="10" style="1" customWidth="1"/>
    <col min="4" max="4" width="6.77734375" style="1" bestFit="1" customWidth="1"/>
    <col min="5" max="5" width="9" style="1"/>
    <col min="6" max="6" width="5.6640625" style="1" customWidth="1"/>
    <col min="7" max="7" width="16.21875" style="1" customWidth="1"/>
    <col min="8" max="8" width="10" style="1" customWidth="1"/>
    <col min="9" max="9" width="6.77734375" style="1" bestFit="1" customWidth="1"/>
    <col min="10" max="10" width="9" style="1"/>
    <col min="11" max="11" width="5.6640625" style="1" customWidth="1"/>
    <col min="12" max="12" width="16.21875" style="1" customWidth="1"/>
    <col min="13" max="13" width="10" style="1" customWidth="1"/>
    <col min="14" max="14" width="6.77734375" style="1" bestFit="1" customWidth="1"/>
    <col min="15" max="16" width="9" style="1"/>
    <col min="17" max="17" width="5.6640625" style="1" customWidth="1"/>
    <col min="18" max="18" width="16.21875" style="1" customWidth="1"/>
    <col min="19" max="19" width="10" style="1" customWidth="1"/>
    <col min="20" max="20" width="6.77734375" style="1" bestFit="1" customWidth="1"/>
    <col min="21" max="16384" width="9" style="1"/>
  </cols>
  <sheetData>
    <row r="2" spans="1:15" ht="18" customHeight="1" x14ac:dyDescent="0.2">
      <c r="B2" s="83" t="s">
        <v>27</v>
      </c>
      <c r="C2" s="78">
        <f>はじめに!C2</f>
        <v>6</v>
      </c>
      <c r="D2" s="78" t="s">
        <v>1</v>
      </c>
      <c r="E2" s="88" t="s">
        <v>28</v>
      </c>
      <c r="F2" s="88"/>
      <c r="G2" s="88"/>
      <c r="H2" s="88"/>
      <c r="I2" s="88"/>
      <c r="J2" s="88"/>
    </row>
    <row r="3" spans="1:15" ht="18" customHeight="1" x14ac:dyDescent="0.2">
      <c r="B3" s="84"/>
      <c r="C3" s="79"/>
      <c r="D3" s="79"/>
      <c r="E3" s="90"/>
      <c r="F3" s="90"/>
      <c r="G3" s="90"/>
      <c r="H3" s="90"/>
      <c r="I3" s="90"/>
      <c r="J3" s="90"/>
    </row>
    <row r="5" spans="1:15" ht="18" customHeight="1" x14ac:dyDescent="0.2">
      <c r="B5" s="80" t="s">
        <v>5</v>
      </c>
      <c r="C5" s="80"/>
      <c r="D5" s="85">
        <f>はじめに!D5</f>
        <v>0</v>
      </c>
      <c r="E5" s="86"/>
      <c r="F5" s="86"/>
      <c r="G5" s="87"/>
      <c r="I5" s="115" t="s">
        <v>29</v>
      </c>
      <c r="J5" s="115"/>
      <c r="K5" s="115"/>
      <c r="L5" s="115"/>
      <c r="M5" s="115"/>
      <c r="N5" s="115"/>
      <c r="O5" s="115"/>
    </row>
    <row r="6" spans="1:15" ht="18" customHeight="1" x14ac:dyDescent="0.2">
      <c r="B6" s="59" t="s">
        <v>30</v>
      </c>
      <c r="C6" s="59"/>
      <c r="D6" s="85">
        <f>はじめに!D6</f>
        <v>0</v>
      </c>
      <c r="E6" s="86"/>
      <c r="F6" s="86"/>
      <c r="G6" s="87"/>
      <c r="I6" s="115"/>
      <c r="J6" s="115"/>
      <c r="K6" s="115"/>
      <c r="L6" s="115"/>
      <c r="M6" s="115"/>
      <c r="N6" s="115"/>
      <c r="O6" s="115"/>
    </row>
    <row r="7" spans="1:15" ht="18" customHeight="1" x14ac:dyDescent="0.2">
      <c r="B7" s="59" t="s">
        <v>12</v>
      </c>
      <c r="C7" s="59"/>
      <c r="D7" s="85">
        <f>はじめに!D8</f>
        <v>0</v>
      </c>
      <c r="E7" s="86"/>
      <c r="F7" s="86"/>
      <c r="G7" s="87"/>
      <c r="I7" s="115"/>
      <c r="J7" s="115"/>
      <c r="K7" s="115"/>
      <c r="L7" s="115"/>
      <c r="M7" s="115"/>
      <c r="N7" s="115"/>
      <c r="O7" s="115"/>
    </row>
    <row r="8" spans="1:15" ht="18" customHeight="1" x14ac:dyDescent="0.2">
      <c r="B8" s="59" t="s">
        <v>14</v>
      </c>
      <c r="C8" s="59"/>
      <c r="D8" s="85">
        <f>はじめに!D9</f>
        <v>0</v>
      </c>
      <c r="E8" s="86"/>
      <c r="F8" s="86"/>
      <c r="G8" s="87"/>
      <c r="I8" s="115"/>
      <c r="J8" s="115"/>
      <c r="K8" s="115"/>
      <c r="L8" s="115"/>
      <c r="M8" s="115"/>
      <c r="N8" s="115"/>
      <c r="O8" s="115"/>
    </row>
    <row r="10" spans="1:15" ht="18" customHeight="1" x14ac:dyDescent="0.2">
      <c r="A10" s="73" t="s">
        <v>93</v>
      </c>
      <c r="B10" s="73"/>
      <c r="C10" s="73"/>
      <c r="D10" s="73"/>
      <c r="F10" s="73" t="s">
        <v>94</v>
      </c>
      <c r="G10" s="73"/>
      <c r="H10" s="73"/>
      <c r="I10" s="73"/>
      <c r="K10" s="73" t="s">
        <v>95</v>
      </c>
      <c r="L10" s="73"/>
      <c r="M10" s="73"/>
      <c r="N10" s="73"/>
    </row>
    <row r="11" spans="1:15" ht="18" customHeight="1" x14ac:dyDescent="0.2">
      <c r="A11" s="90"/>
      <c r="B11" s="90"/>
      <c r="C11" s="90"/>
      <c r="D11" s="90"/>
      <c r="F11" s="90"/>
      <c r="G11" s="90"/>
      <c r="H11" s="90"/>
      <c r="I11" s="90"/>
      <c r="K11" s="90"/>
      <c r="L11" s="90"/>
      <c r="M11" s="90"/>
      <c r="N11" s="90"/>
    </row>
    <row r="12" spans="1:15" ht="18" customHeight="1" x14ac:dyDescent="0.2">
      <c r="A12" s="3" t="s">
        <v>31</v>
      </c>
      <c r="B12" s="3" t="s">
        <v>32</v>
      </c>
      <c r="C12" s="3" t="s">
        <v>33</v>
      </c>
      <c r="D12" s="3" t="s">
        <v>34</v>
      </c>
      <c r="F12" s="3" t="s">
        <v>31</v>
      </c>
      <c r="G12" s="3" t="s">
        <v>32</v>
      </c>
      <c r="H12" s="3" t="s">
        <v>33</v>
      </c>
      <c r="I12" s="3" t="s">
        <v>34</v>
      </c>
      <c r="K12" s="3" t="s">
        <v>31</v>
      </c>
      <c r="L12" s="3" t="s">
        <v>32</v>
      </c>
      <c r="M12" s="3" t="s">
        <v>33</v>
      </c>
      <c r="N12" s="3" t="s">
        <v>34</v>
      </c>
    </row>
    <row r="13" spans="1:15" ht="18" customHeight="1" x14ac:dyDescent="0.2">
      <c r="A13" s="3">
        <v>1</v>
      </c>
      <c r="B13" s="5"/>
      <c r="C13" s="6" t="str">
        <f>IF(はじめに!$D$6="","",はじめに!$D$6)</f>
        <v/>
      </c>
      <c r="D13" s="5"/>
      <c r="F13" s="3">
        <v>1</v>
      </c>
      <c r="G13" s="5"/>
      <c r="H13" s="6" t="str">
        <f>IF(はじめに!$D$6="","",はじめに!$D$6)</f>
        <v/>
      </c>
      <c r="I13" s="5"/>
      <c r="K13" s="3">
        <v>1</v>
      </c>
      <c r="L13" s="5"/>
      <c r="M13" s="6" t="str">
        <f>IF(はじめに!$D$6="","",はじめに!$D$6)</f>
        <v/>
      </c>
      <c r="N13" s="5"/>
    </row>
    <row r="14" spans="1:15" ht="18" customHeight="1" x14ac:dyDescent="0.2">
      <c r="A14" s="3">
        <v>2</v>
      </c>
      <c r="B14" s="5"/>
      <c r="C14" s="6" t="str">
        <f>IF(はじめに!$D$6="","",はじめに!$D$6)</f>
        <v/>
      </c>
      <c r="D14" s="5"/>
      <c r="F14" s="3">
        <v>2</v>
      </c>
      <c r="G14" s="5"/>
      <c r="H14" s="6" t="str">
        <f>IF(はじめに!$D$6="","",はじめに!$D$6)</f>
        <v/>
      </c>
      <c r="I14" s="5"/>
      <c r="K14" s="3">
        <v>2</v>
      </c>
      <c r="L14" s="5"/>
      <c r="M14" s="6" t="str">
        <f>IF(はじめに!$D$6="","",はじめに!$D$6)</f>
        <v/>
      </c>
      <c r="N14" s="5"/>
    </row>
    <row r="15" spans="1:15" ht="18" customHeight="1" x14ac:dyDescent="0.2">
      <c r="A15" s="3">
        <v>3</v>
      </c>
      <c r="B15" s="5"/>
      <c r="C15" s="6" t="str">
        <f>IF(はじめに!$D$6="","",はじめに!$D$6)</f>
        <v/>
      </c>
      <c r="D15" s="5"/>
      <c r="F15" s="3">
        <v>3</v>
      </c>
      <c r="G15" s="5"/>
      <c r="H15" s="6" t="str">
        <f>IF(はじめに!$D$6="","",はじめに!$D$6)</f>
        <v/>
      </c>
      <c r="I15" s="5"/>
      <c r="K15" s="3">
        <v>3</v>
      </c>
      <c r="L15" s="5"/>
      <c r="M15" s="6" t="str">
        <f>IF(はじめに!$D$6="","",はじめに!$D$6)</f>
        <v/>
      </c>
      <c r="N15" s="5"/>
    </row>
    <row r="16" spans="1:15" ht="18" customHeight="1" x14ac:dyDescent="0.2">
      <c r="A16" s="3">
        <v>4</v>
      </c>
      <c r="B16" s="5"/>
      <c r="C16" s="6" t="str">
        <f>IF(はじめに!$D$6="","",はじめに!$D$6)</f>
        <v/>
      </c>
      <c r="D16" s="5"/>
      <c r="F16" s="3">
        <v>4</v>
      </c>
      <c r="G16" s="5"/>
      <c r="H16" s="6" t="str">
        <f>IF(はじめに!$D$6="","",はじめに!$D$6)</f>
        <v/>
      </c>
      <c r="I16" s="5"/>
      <c r="K16" s="3">
        <v>4</v>
      </c>
      <c r="L16" s="5"/>
      <c r="M16" s="6" t="str">
        <f>IF(はじめに!$D$6="","",はじめに!$D$6)</f>
        <v/>
      </c>
      <c r="N16" s="5"/>
    </row>
    <row r="17" spans="1:14" ht="18" customHeight="1" x14ac:dyDescent="0.2">
      <c r="A17" s="3">
        <v>5</v>
      </c>
      <c r="B17" s="5"/>
      <c r="C17" s="6" t="str">
        <f>IF(はじめに!$D$6="","",はじめに!$D$6)</f>
        <v/>
      </c>
      <c r="D17" s="5"/>
      <c r="F17" s="3">
        <v>5</v>
      </c>
      <c r="G17" s="5"/>
      <c r="H17" s="6" t="str">
        <f>IF(はじめに!$D$6="","",はじめに!$D$6)</f>
        <v/>
      </c>
      <c r="I17" s="5"/>
      <c r="K17" s="3">
        <v>5</v>
      </c>
      <c r="L17" s="5"/>
      <c r="M17" s="6" t="str">
        <f>IF(はじめに!$D$6="","",はじめに!$D$6)</f>
        <v/>
      </c>
      <c r="N17" s="5"/>
    </row>
    <row r="18" spans="1:14" ht="18" customHeight="1" x14ac:dyDescent="0.2">
      <c r="A18" s="3">
        <v>6</v>
      </c>
      <c r="B18" s="5"/>
      <c r="C18" s="6" t="str">
        <f>IF(はじめに!$D$6="","",はじめに!$D$6)</f>
        <v/>
      </c>
      <c r="D18" s="5"/>
      <c r="F18" s="3">
        <v>6</v>
      </c>
      <c r="G18" s="5"/>
      <c r="H18" s="6" t="str">
        <f>IF(はじめに!$D$6="","",はじめに!$D$6)</f>
        <v/>
      </c>
      <c r="I18" s="5"/>
      <c r="K18" s="3">
        <v>6</v>
      </c>
      <c r="L18" s="5"/>
      <c r="M18" s="6" t="str">
        <f>IF(はじめに!$D$6="","",はじめに!$D$6)</f>
        <v/>
      </c>
      <c r="N18" s="5"/>
    </row>
    <row r="19" spans="1:14" ht="18" customHeight="1" x14ac:dyDescent="0.2">
      <c r="A19" s="3">
        <v>7</v>
      </c>
      <c r="B19" s="5"/>
      <c r="C19" s="6" t="str">
        <f>IF(はじめに!$D$6="","",はじめに!$D$6)</f>
        <v/>
      </c>
      <c r="D19" s="5"/>
      <c r="F19" s="3">
        <v>7</v>
      </c>
      <c r="G19" s="5"/>
      <c r="H19" s="6" t="str">
        <f>IF(はじめに!$D$6="","",はじめに!$D$6)</f>
        <v/>
      </c>
      <c r="I19" s="5"/>
      <c r="K19" s="3">
        <v>7</v>
      </c>
      <c r="L19" s="5"/>
      <c r="M19" s="6" t="str">
        <f>IF(はじめに!$D$6="","",はじめに!$D$6)</f>
        <v/>
      </c>
      <c r="N19" s="5"/>
    </row>
    <row r="20" spans="1:14" ht="18" customHeight="1" x14ac:dyDescent="0.2">
      <c r="A20" s="3">
        <v>8</v>
      </c>
      <c r="B20" s="5"/>
      <c r="C20" s="6" t="str">
        <f>IF(はじめに!$D$6="","",はじめに!$D$6)</f>
        <v/>
      </c>
      <c r="D20" s="5"/>
      <c r="F20" s="3">
        <v>8</v>
      </c>
      <c r="G20" s="5"/>
      <c r="H20" s="6" t="str">
        <f>IF(はじめに!$D$6="","",はじめに!$D$6)</f>
        <v/>
      </c>
      <c r="I20" s="5"/>
      <c r="K20" s="3">
        <v>8</v>
      </c>
      <c r="L20" s="5"/>
      <c r="M20" s="6" t="str">
        <f>IF(はじめに!$D$6="","",はじめに!$D$6)</f>
        <v/>
      </c>
      <c r="N20" s="5"/>
    </row>
    <row r="21" spans="1:14" ht="18" customHeight="1" x14ac:dyDescent="0.2">
      <c r="A21" s="3">
        <v>9</v>
      </c>
      <c r="B21" s="5"/>
      <c r="C21" s="6" t="str">
        <f>IF(はじめに!$D$6="","",はじめに!$D$6)</f>
        <v/>
      </c>
      <c r="D21" s="5"/>
      <c r="F21" s="3">
        <v>9</v>
      </c>
      <c r="G21" s="5"/>
      <c r="H21" s="6" t="str">
        <f>IF(はじめに!$D$6="","",はじめに!$D$6)</f>
        <v/>
      </c>
      <c r="I21" s="5"/>
      <c r="K21" s="3">
        <v>9</v>
      </c>
      <c r="L21" s="5"/>
      <c r="M21" s="6" t="str">
        <f>IF(はじめに!$D$6="","",はじめに!$D$6)</f>
        <v/>
      </c>
      <c r="N21" s="5"/>
    </row>
    <row r="22" spans="1:14" ht="18" customHeight="1" x14ac:dyDescent="0.2">
      <c r="A22" s="3">
        <v>10</v>
      </c>
      <c r="B22" s="5"/>
      <c r="C22" s="6" t="str">
        <f>IF(はじめに!$D$6="","",はじめに!$D$6)</f>
        <v/>
      </c>
      <c r="D22" s="5"/>
      <c r="F22" s="3">
        <v>10</v>
      </c>
      <c r="G22" s="5"/>
      <c r="H22" s="6" t="str">
        <f>IF(はじめに!$D$6="","",はじめに!$D$6)</f>
        <v/>
      </c>
      <c r="I22" s="5"/>
      <c r="K22" s="3">
        <v>10</v>
      </c>
      <c r="L22" s="5"/>
      <c r="M22" s="6" t="str">
        <f>IF(はじめに!$D$6="","",はじめに!$D$6)</f>
        <v/>
      </c>
      <c r="N22" s="5"/>
    </row>
    <row r="23" spans="1:14" ht="18" customHeight="1" x14ac:dyDescent="0.2">
      <c r="A23" s="3">
        <v>11</v>
      </c>
      <c r="B23" s="5"/>
      <c r="C23" s="6" t="str">
        <f>IF(はじめに!$D$6="","",はじめに!$D$6)</f>
        <v/>
      </c>
      <c r="D23" s="5"/>
      <c r="F23" s="3">
        <v>11</v>
      </c>
      <c r="G23" s="5"/>
      <c r="H23" s="6" t="str">
        <f>IF(はじめに!$D$6="","",はじめに!$D$6)</f>
        <v/>
      </c>
      <c r="I23" s="5"/>
      <c r="K23" s="3">
        <v>11</v>
      </c>
      <c r="L23" s="5"/>
      <c r="M23" s="6" t="str">
        <f>IF(はじめに!$D$6="","",はじめに!$D$6)</f>
        <v/>
      </c>
      <c r="N23" s="5"/>
    </row>
    <row r="24" spans="1:14" ht="18" customHeight="1" x14ac:dyDescent="0.2">
      <c r="A24" s="3">
        <v>12</v>
      </c>
      <c r="B24" s="5"/>
      <c r="C24" s="6" t="str">
        <f>IF(はじめに!$D$6="","",はじめに!$D$6)</f>
        <v/>
      </c>
      <c r="D24" s="5"/>
      <c r="F24" s="3">
        <v>12</v>
      </c>
      <c r="G24" s="5"/>
      <c r="H24" s="6" t="str">
        <f>IF(はじめに!$D$6="","",はじめに!$D$6)</f>
        <v/>
      </c>
      <c r="I24" s="5"/>
      <c r="K24" s="3">
        <v>12</v>
      </c>
      <c r="L24" s="5"/>
      <c r="M24" s="6" t="str">
        <f>IF(はじめに!$D$6="","",はじめに!$D$6)</f>
        <v/>
      </c>
      <c r="N24" s="5"/>
    </row>
    <row r="25" spans="1:14" ht="18" customHeight="1" x14ac:dyDescent="0.2">
      <c r="A25" s="3">
        <v>13</v>
      </c>
      <c r="B25" s="5"/>
      <c r="C25" s="6" t="str">
        <f>IF(はじめに!$D$6="","",はじめに!$D$6)</f>
        <v/>
      </c>
      <c r="D25" s="5"/>
      <c r="F25" s="3">
        <v>13</v>
      </c>
      <c r="G25" s="5"/>
      <c r="H25" s="6" t="str">
        <f>IF(はじめに!$D$6="","",はじめに!$D$6)</f>
        <v/>
      </c>
      <c r="I25" s="5"/>
      <c r="K25" s="3">
        <v>13</v>
      </c>
      <c r="L25" s="5"/>
      <c r="M25" s="6" t="str">
        <f>IF(はじめに!$D$6="","",はじめに!$D$6)</f>
        <v/>
      </c>
      <c r="N25" s="5"/>
    </row>
    <row r="26" spans="1:14" ht="18" customHeight="1" x14ac:dyDescent="0.2">
      <c r="A26" s="3">
        <v>14</v>
      </c>
      <c r="B26" s="5"/>
      <c r="C26" s="6" t="str">
        <f>IF(はじめに!$D$6="","",はじめに!$D$6)</f>
        <v/>
      </c>
      <c r="D26" s="5"/>
      <c r="F26" s="3">
        <v>14</v>
      </c>
      <c r="G26" s="5"/>
      <c r="H26" s="6" t="str">
        <f>IF(はじめに!$D$6="","",はじめに!$D$6)</f>
        <v/>
      </c>
      <c r="I26" s="5"/>
      <c r="K26" s="3">
        <v>14</v>
      </c>
      <c r="L26" s="5"/>
      <c r="M26" s="6" t="str">
        <f>IF(はじめに!$D$6="","",はじめに!$D$6)</f>
        <v/>
      </c>
      <c r="N26" s="5"/>
    </row>
    <row r="27" spans="1:14" ht="18" customHeight="1" x14ac:dyDescent="0.2">
      <c r="A27" s="3">
        <v>15</v>
      </c>
      <c r="B27" s="5"/>
      <c r="C27" s="6" t="str">
        <f>IF(はじめに!$D$6="","",はじめに!$D$6)</f>
        <v/>
      </c>
      <c r="D27" s="5"/>
      <c r="F27" s="3">
        <v>15</v>
      </c>
      <c r="G27" s="5"/>
      <c r="H27" s="6" t="str">
        <f>IF(はじめに!$D$6="","",はじめに!$D$6)</f>
        <v/>
      </c>
      <c r="I27" s="5"/>
      <c r="K27" s="3">
        <v>15</v>
      </c>
      <c r="L27" s="5"/>
      <c r="M27" s="6" t="str">
        <f>IF(はじめに!$D$6="","",はじめに!$D$6)</f>
        <v/>
      </c>
      <c r="N27" s="5"/>
    </row>
    <row r="28" spans="1:14" ht="18" customHeight="1" x14ac:dyDescent="0.2">
      <c r="A28" s="3">
        <v>16</v>
      </c>
      <c r="B28" s="5"/>
      <c r="C28" s="6" t="str">
        <f>IF(はじめに!$D$6="","",はじめに!$D$6)</f>
        <v/>
      </c>
      <c r="D28" s="5"/>
      <c r="F28" s="3">
        <v>16</v>
      </c>
      <c r="G28" s="5"/>
      <c r="H28" s="6" t="str">
        <f>IF(はじめに!$D$6="","",はじめに!$D$6)</f>
        <v/>
      </c>
      <c r="I28" s="5"/>
      <c r="K28" s="3">
        <v>16</v>
      </c>
      <c r="L28" s="5"/>
      <c r="M28" s="6" t="str">
        <f>IF(はじめに!$D$6="","",はじめに!$D$6)</f>
        <v/>
      </c>
      <c r="N28" s="5"/>
    </row>
    <row r="29" spans="1:14" ht="18" customHeight="1" x14ac:dyDescent="0.2">
      <c r="A29" s="3">
        <v>17</v>
      </c>
      <c r="B29" s="5"/>
      <c r="C29" s="6" t="str">
        <f>IF(はじめに!$D$6="","",はじめに!$D$6)</f>
        <v/>
      </c>
      <c r="D29" s="5"/>
      <c r="F29" s="3">
        <v>17</v>
      </c>
      <c r="G29" s="5"/>
      <c r="H29" s="6" t="str">
        <f>IF(はじめに!$D$6="","",はじめに!$D$6)</f>
        <v/>
      </c>
      <c r="I29" s="5"/>
      <c r="K29" s="3">
        <v>17</v>
      </c>
      <c r="L29" s="5"/>
      <c r="M29" s="6" t="str">
        <f>IF(はじめに!$D$6="","",はじめに!$D$6)</f>
        <v/>
      </c>
      <c r="N29" s="5"/>
    </row>
    <row r="30" spans="1:14" ht="18" customHeight="1" x14ac:dyDescent="0.2">
      <c r="A30" s="3">
        <v>18</v>
      </c>
      <c r="B30" s="5"/>
      <c r="C30" s="6" t="str">
        <f>IF(はじめに!$D$6="","",はじめに!$D$6)</f>
        <v/>
      </c>
      <c r="D30" s="5"/>
      <c r="F30" s="3">
        <v>18</v>
      </c>
      <c r="G30" s="5"/>
      <c r="H30" s="6" t="str">
        <f>IF(はじめに!$D$6="","",はじめに!$D$6)</f>
        <v/>
      </c>
      <c r="I30" s="5"/>
      <c r="K30" s="3">
        <v>18</v>
      </c>
      <c r="L30" s="5"/>
      <c r="M30" s="6" t="str">
        <f>IF(はじめに!$D$6="","",はじめに!$D$6)</f>
        <v/>
      </c>
      <c r="N30" s="5"/>
    </row>
    <row r="31" spans="1:14" ht="18" customHeight="1" x14ac:dyDescent="0.2">
      <c r="A31" s="3">
        <v>19</v>
      </c>
      <c r="B31" s="5"/>
      <c r="C31" s="6" t="str">
        <f>IF(はじめに!$D$6="","",はじめに!$D$6)</f>
        <v/>
      </c>
      <c r="D31" s="5"/>
      <c r="F31" s="3">
        <v>19</v>
      </c>
      <c r="G31" s="5"/>
      <c r="H31" s="6" t="str">
        <f>IF(はじめに!$D$6="","",はじめに!$D$6)</f>
        <v/>
      </c>
      <c r="I31" s="5"/>
      <c r="K31" s="3">
        <v>19</v>
      </c>
      <c r="L31" s="5"/>
      <c r="M31" s="6" t="str">
        <f>IF(はじめに!$D$6="","",はじめに!$D$6)</f>
        <v/>
      </c>
      <c r="N31" s="5"/>
    </row>
    <row r="32" spans="1:14" ht="18" customHeight="1" x14ac:dyDescent="0.2">
      <c r="A32" s="3">
        <v>20</v>
      </c>
      <c r="B32" s="5"/>
      <c r="C32" s="6" t="str">
        <f>IF(はじめに!$D$6="","",はじめに!$D$6)</f>
        <v/>
      </c>
      <c r="D32" s="5"/>
      <c r="F32" s="3">
        <v>20</v>
      </c>
      <c r="G32" s="5"/>
      <c r="H32" s="6" t="str">
        <f>IF(はじめに!$D$6="","",はじめに!$D$6)</f>
        <v/>
      </c>
      <c r="I32" s="5"/>
      <c r="K32" s="3">
        <v>20</v>
      </c>
      <c r="L32" s="5"/>
      <c r="M32" s="6" t="str">
        <f>IF(はじめに!$D$6="","",はじめに!$D$6)</f>
        <v/>
      </c>
      <c r="N32" s="5"/>
    </row>
  </sheetData>
  <mergeCells count="16">
    <mergeCell ref="A10:D11"/>
    <mergeCell ref="F10:I11"/>
    <mergeCell ref="K10:N11"/>
    <mergeCell ref="B2:B3"/>
    <mergeCell ref="C2:C3"/>
    <mergeCell ref="D2:D3"/>
    <mergeCell ref="B5:C5"/>
    <mergeCell ref="D5:G5"/>
    <mergeCell ref="E2:J3"/>
    <mergeCell ref="I5:O8"/>
    <mergeCell ref="B6:C6"/>
    <mergeCell ref="D6:G6"/>
    <mergeCell ref="B7:C7"/>
    <mergeCell ref="D7:G7"/>
    <mergeCell ref="B8:C8"/>
    <mergeCell ref="D8:G8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F49"/>
  <sheetViews>
    <sheetView view="pageBreakPreview" zoomScale="60" zoomScaleNormal="100" workbookViewId="0">
      <selection activeCell="L1" sqref="L1"/>
    </sheetView>
  </sheetViews>
  <sheetFormatPr defaultRowHeight="13.2" x14ac:dyDescent="0.2"/>
  <cols>
    <col min="1" max="1" width="5" style="13" customWidth="1"/>
    <col min="2" max="2" width="11.21875" style="13" bestFit="1" customWidth="1"/>
    <col min="3" max="3" width="4.21875" style="13" bestFit="1" customWidth="1"/>
    <col min="4" max="4" width="5.21875" style="13" bestFit="1" customWidth="1"/>
    <col min="5" max="5" width="4.33203125" style="13" customWidth="1"/>
    <col min="6" max="6" width="4.109375" style="13" customWidth="1"/>
    <col min="7" max="7" width="7.44140625" style="13" customWidth="1"/>
    <col min="8" max="10" width="5.21875" style="13" bestFit="1" customWidth="1"/>
    <col min="11" max="11" width="6.44140625" style="13" bestFit="1" customWidth="1"/>
    <col min="12" max="12" width="6.21875" style="13" customWidth="1"/>
    <col min="13" max="13" width="7.44140625" style="13" customWidth="1"/>
    <col min="14" max="14" width="6.21875" style="13" customWidth="1"/>
    <col min="15" max="15" width="7.44140625" style="13" customWidth="1"/>
    <col min="16" max="16" width="9" style="13" bestFit="1" customWidth="1"/>
    <col min="17" max="17" width="5" style="13" customWidth="1"/>
    <col min="18" max="18" width="11.21875" style="13" bestFit="1" customWidth="1"/>
    <col min="19" max="19" width="4.21875" style="13" bestFit="1" customWidth="1"/>
    <col min="20" max="20" width="5.21875" style="13" bestFit="1" customWidth="1"/>
    <col min="21" max="21" width="4.33203125" style="13" customWidth="1"/>
    <col min="22" max="22" width="4.109375" style="13" customWidth="1"/>
    <col min="23" max="23" width="7.44140625" style="13" customWidth="1"/>
    <col min="24" max="26" width="5.21875" style="13" bestFit="1" customWidth="1"/>
    <col min="27" max="27" width="6.44140625" style="13" bestFit="1" customWidth="1"/>
    <col min="28" max="28" width="6.21875" style="13" customWidth="1"/>
    <col min="29" max="29" width="7.44140625" style="13" customWidth="1"/>
    <col min="30" max="30" width="6.21875" style="13" customWidth="1"/>
    <col min="31" max="31" width="7.44140625" style="13" customWidth="1"/>
    <col min="32" max="32" width="9" style="13" bestFit="1" customWidth="1"/>
    <col min="33" max="256" width="9" style="13"/>
    <col min="257" max="257" width="5" style="13" customWidth="1"/>
    <col min="258" max="258" width="11.21875" style="13" bestFit="1" customWidth="1"/>
    <col min="259" max="259" width="4.21875" style="13" bestFit="1" customWidth="1"/>
    <col min="260" max="260" width="5.21875" style="13" bestFit="1" customWidth="1"/>
    <col min="261" max="261" width="4.33203125" style="13" customWidth="1"/>
    <col min="262" max="262" width="4.109375" style="13" customWidth="1"/>
    <col min="263" max="263" width="7.44140625" style="13" customWidth="1"/>
    <col min="264" max="266" width="5.21875" style="13" bestFit="1" customWidth="1"/>
    <col min="267" max="267" width="6.44140625" style="13" bestFit="1" customWidth="1"/>
    <col min="268" max="268" width="6.21875" style="13" customWidth="1"/>
    <col min="269" max="269" width="7.44140625" style="13" customWidth="1"/>
    <col min="270" max="270" width="6.21875" style="13" customWidth="1"/>
    <col min="271" max="271" width="7.44140625" style="13" customWidth="1"/>
    <col min="272" max="272" width="9" style="13" bestFit="1" customWidth="1"/>
    <col min="273" max="512" width="9" style="13"/>
    <col min="513" max="513" width="5" style="13" customWidth="1"/>
    <col min="514" max="514" width="11.21875" style="13" bestFit="1" customWidth="1"/>
    <col min="515" max="515" width="4.21875" style="13" bestFit="1" customWidth="1"/>
    <col min="516" max="516" width="5.21875" style="13" bestFit="1" customWidth="1"/>
    <col min="517" max="517" width="4.33203125" style="13" customWidth="1"/>
    <col min="518" max="518" width="4.109375" style="13" customWidth="1"/>
    <col min="519" max="519" width="7.44140625" style="13" customWidth="1"/>
    <col min="520" max="522" width="5.21875" style="13" bestFit="1" customWidth="1"/>
    <col min="523" max="523" width="6.44140625" style="13" bestFit="1" customWidth="1"/>
    <col min="524" max="524" width="6.21875" style="13" customWidth="1"/>
    <col min="525" max="525" width="7.44140625" style="13" customWidth="1"/>
    <col min="526" max="526" width="6.21875" style="13" customWidth="1"/>
    <col min="527" max="527" width="7.44140625" style="13" customWidth="1"/>
    <col min="528" max="528" width="9" style="13" bestFit="1" customWidth="1"/>
    <col min="529" max="768" width="9" style="13"/>
    <col min="769" max="769" width="5" style="13" customWidth="1"/>
    <col min="770" max="770" width="11.21875" style="13" bestFit="1" customWidth="1"/>
    <col min="771" max="771" width="4.21875" style="13" bestFit="1" customWidth="1"/>
    <col min="772" max="772" width="5.21875" style="13" bestFit="1" customWidth="1"/>
    <col min="773" max="773" width="4.33203125" style="13" customWidth="1"/>
    <col min="774" max="774" width="4.109375" style="13" customWidth="1"/>
    <col min="775" max="775" width="7.44140625" style="13" customWidth="1"/>
    <col min="776" max="778" width="5.21875" style="13" bestFit="1" customWidth="1"/>
    <col min="779" max="779" width="6.44140625" style="13" bestFit="1" customWidth="1"/>
    <col min="780" max="780" width="6.21875" style="13" customWidth="1"/>
    <col min="781" max="781" width="7.44140625" style="13" customWidth="1"/>
    <col min="782" max="782" width="6.21875" style="13" customWidth="1"/>
    <col min="783" max="783" width="7.44140625" style="13" customWidth="1"/>
    <col min="784" max="784" width="9" style="13" bestFit="1" customWidth="1"/>
    <col min="785" max="1024" width="9" style="13"/>
    <col min="1025" max="1025" width="5" style="13" customWidth="1"/>
    <col min="1026" max="1026" width="11.21875" style="13" bestFit="1" customWidth="1"/>
    <col min="1027" max="1027" width="4.21875" style="13" bestFit="1" customWidth="1"/>
    <col min="1028" max="1028" width="5.21875" style="13" bestFit="1" customWidth="1"/>
    <col min="1029" max="1029" width="4.33203125" style="13" customWidth="1"/>
    <col min="1030" max="1030" width="4.109375" style="13" customWidth="1"/>
    <col min="1031" max="1031" width="7.44140625" style="13" customWidth="1"/>
    <col min="1032" max="1034" width="5.21875" style="13" bestFit="1" customWidth="1"/>
    <col min="1035" max="1035" width="6.44140625" style="13" bestFit="1" customWidth="1"/>
    <col min="1036" max="1036" width="6.21875" style="13" customWidth="1"/>
    <col min="1037" max="1037" width="7.44140625" style="13" customWidth="1"/>
    <col min="1038" max="1038" width="6.21875" style="13" customWidth="1"/>
    <col min="1039" max="1039" width="7.44140625" style="13" customWidth="1"/>
    <col min="1040" max="1040" width="9" style="13" bestFit="1" customWidth="1"/>
    <col min="1041" max="1280" width="9" style="13"/>
    <col min="1281" max="1281" width="5" style="13" customWidth="1"/>
    <col min="1282" max="1282" width="11.21875" style="13" bestFit="1" customWidth="1"/>
    <col min="1283" max="1283" width="4.21875" style="13" bestFit="1" customWidth="1"/>
    <col min="1284" max="1284" width="5.21875" style="13" bestFit="1" customWidth="1"/>
    <col min="1285" max="1285" width="4.33203125" style="13" customWidth="1"/>
    <col min="1286" max="1286" width="4.109375" style="13" customWidth="1"/>
    <col min="1287" max="1287" width="7.44140625" style="13" customWidth="1"/>
    <col min="1288" max="1290" width="5.21875" style="13" bestFit="1" customWidth="1"/>
    <col min="1291" max="1291" width="6.44140625" style="13" bestFit="1" customWidth="1"/>
    <col min="1292" max="1292" width="6.21875" style="13" customWidth="1"/>
    <col min="1293" max="1293" width="7.44140625" style="13" customWidth="1"/>
    <col min="1294" max="1294" width="6.21875" style="13" customWidth="1"/>
    <col min="1295" max="1295" width="7.44140625" style="13" customWidth="1"/>
    <col min="1296" max="1296" width="9" style="13" bestFit="1" customWidth="1"/>
    <col min="1297" max="1536" width="9" style="13"/>
    <col min="1537" max="1537" width="5" style="13" customWidth="1"/>
    <col min="1538" max="1538" width="11.21875" style="13" bestFit="1" customWidth="1"/>
    <col min="1539" max="1539" width="4.21875" style="13" bestFit="1" customWidth="1"/>
    <col min="1540" max="1540" width="5.21875" style="13" bestFit="1" customWidth="1"/>
    <col min="1541" max="1541" width="4.33203125" style="13" customWidth="1"/>
    <col min="1542" max="1542" width="4.109375" style="13" customWidth="1"/>
    <col min="1543" max="1543" width="7.44140625" style="13" customWidth="1"/>
    <col min="1544" max="1546" width="5.21875" style="13" bestFit="1" customWidth="1"/>
    <col min="1547" max="1547" width="6.44140625" style="13" bestFit="1" customWidth="1"/>
    <col min="1548" max="1548" width="6.21875" style="13" customWidth="1"/>
    <col min="1549" max="1549" width="7.44140625" style="13" customWidth="1"/>
    <col min="1550" max="1550" width="6.21875" style="13" customWidth="1"/>
    <col min="1551" max="1551" width="7.44140625" style="13" customWidth="1"/>
    <col min="1552" max="1552" width="9" style="13" bestFit="1" customWidth="1"/>
    <col min="1553" max="1792" width="9" style="13"/>
    <col min="1793" max="1793" width="5" style="13" customWidth="1"/>
    <col min="1794" max="1794" width="11.21875" style="13" bestFit="1" customWidth="1"/>
    <col min="1795" max="1795" width="4.21875" style="13" bestFit="1" customWidth="1"/>
    <col min="1796" max="1796" width="5.21875" style="13" bestFit="1" customWidth="1"/>
    <col min="1797" max="1797" width="4.33203125" style="13" customWidth="1"/>
    <col min="1798" max="1798" width="4.109375" style="13" customWidth="1"/>
    <col min="1799" max="1799" width="7.44140625" style="13" customWidth="1"/>
    <col min="1800" max="1802" width="5.21875" style="13" bestFit="1" customWidth="1"/>
    <col min="1803" max="1803" width="6.44140625" style="13" bestFit="1" customWidth="1"/>
    <col min="1804" max="1804" width="6.21875" style="13" customWidth="1"/>
    <col min="1805" max="1805" width="7.44140625" style="13" customWidth="1"/>
    <col min="1806" max="1806" width="6.21875" style="13" customWidth="1"/>
    <col min="1807" max="1807" width="7.44140625" style="13" customWidth="1"/>
    <col min="1808" max="1808" width="9" style="13" bestFit="1" customWidth="1"/>
    <col min="1809" max="2048" width="9" style="13"/>
    <col min="2049" max="2049" width="5" style="13" customWidth="1"/>
    <col min="2050" max="2050" width="11.21875" style="13" bestFit="1" customWidth="1"/>
    <col min="2051" max="2051" width="4.21875" style="13" bestFit="1" customWidth="1"/>
    <col min="2052" max="2052" width="5.21875" style="13" bestFit="1" customWidth="1"/>
    <col min="2053" max="2053" width="4.33203125" style="13" customWidth="1"/>
    <col min="2054" max="2054" width="4.109375" style="13" customWidth="1"/>
    <col min="2055" max="2055" width="7.44140625" style="13" customWidth="1"/>
    <col min="2056" max="2058" width="5.21875" style="13" bestFit="1" customWidth="1"/>
    <col min="2059" max="2059" width="6.44140625" style="13" bestFit="1" customWidth="1"/>
    <col min="2060" max="2060" width="6.21875" style="13" customWidth="1"/>
    <col min="2061" max="2061" width="7.44140625" style="13" customWidth="1"/>
    <col min="2062" max="2062" width="6.21875" style="13" customWidth="1"/>
    <col min="2063" max="2063" width="7.44140625" style="13" customWidth="1"/>
    <col min="2064" max="2064" width="9" style="13" bestFit="1" customWidth="1"/>
    <col min="2065" max="2304" width="9" style="13"/>
    <col min="2305" max="2305" width="5" style="13" customWidth="1"/>
    <col min="2306" max="2306" width="11.21875" style="13" bestFit="1" customWidth="1"/>
    <col min="2307" max="2307" width="4.21875" style="13" bestFit="1" customWidth="1"/>
    <col min="2308" max="2308" width="5.21875" style="13" bestFit="1" customWidth="1"/>
    <col min="2309" max="2309" width="4.33203125" style="13" customWidth="1"/>
    <col min="2310" max="2310" width="4.109375" style="13" customWidth="1"/>
    <col min="2311" max="2311" width="7.44140625" style="13" customWidth="1"/>
    <col min="2312" max="2314" width="5.21875" style="13" bestFit="1" customWidth="1"/>
    <col min="2315" max="2315" width="6.44140625" style="13" bestFit="1" customWidth="1"/>
    <col min="2316" max="2316" width="6.21875" style="13" customWidth="1"/>
    <col min="2317" max="2317" width="7.44140625" style="13" customWidth="1"/>
    <col min="2318" max="2318" width="6.21875" style="13" customWidth="1"/>
    <col min="2319" max="2319" width="7.44140625" style="13" customWidth="1"/>
    <col min="2320" max="2320" width="9" style="13" bestFit="1" customWidth="1"/>
    <col min="2321" max="2560" width="9" style="13"/>
    <col min="2561" max="2561" width="5" style="13" customWidth="1"/>
    <col min="2562" max="2562" width="11.21875" style="13" bestFit="1" customWidth="1"/>
    <col min="2563" max="2563" width="4.21875" style="13" bestFit="1" customWidth="1"/>
    <col min="2564" max="2564" width="5.21875" style="13" bestFit="1" customWidth="1"/>
    <col min="2565" max="2565" width="4.33203125" style="13" customWidth="1"/>
    <col min="2566" max="2566" width="4.109375" style="13" customWidth="1"/>
    <col min="2567" max="2567" width="7.44140625" style="13" customWidth="1"/>
    <col min="2568" max="2570" width="5.21875" style="13" bestFit="1" customWidth="1"/>
    <col min="2571" max="2571" width="6.44140625" style="13" bestFit="1" customWidth="1"/>
    <col min="2572" max="2572" width="6.21875" style="13" customWidth="1"/>
    <col min="2573" max="2573" width="7.44140625" style="13" customWidth="1"/>
    <col min="2574" max="2574" width="6.21875" style="13" customWidth="1"/>
    <col min="2575" max="2575" width="7.44140625" style="13" customWidth="1"/>
    <col min="2576" max="2576" width="9" style="13" bestFit="1" customWidth="1"/>
    <col min="2577" max="2816" width="9" style="13"/>
    <col min="2817" max="2817" width="5" style="13" customWidth="1"/>
    <col min="2818" max="2818" width="11.21875" style="13" bestFit="1" customWidth="1"/>
    <col min="2819" max="2819" width="4.21875" style="13" bestFit="1" customWidth="1"/>
    <col min="2820" max="2820" width="5.21875" style="13" bestFit="1" customWidth="1"/>
    <col min="2821" max="2821" width="4.33203125" style="13" customWidth="1"/>
    <col min="2822" max="2822" width="4.109375" style="13" customWidth="1"/>
    <col min="2823" max="2823" width="7.44140625" style="13" customWidth="1"/>
    <col min="2824" max="2826" width="5.21875" style="13" bestFit="1" customWidth="1"/>
    <col min="2827" max="2827" width="6.44140625" style="13" bestFit="1" customWidth="1"/>
    <col min="2828" max="2828" width="6.21875" style="13" customWidth="1"/>
    <col min="2829" max="2829" width="7.44140625" style="13" customWidth="1"/>
    <col min="2830" max="2830" width="6.21875" style="13" customWidth="1"/>
    <col min="2831" max="2831" width="7.44140625" style="13" customWidth="1"/>
    <col min="2832" max="2832" width="9" style="13" bestFit="1" customWidth="1"/>
    <col min="2833" max="3072" width="9" style="13"/>
    <col min="3073" max="3073" width="5" style="13" customWidth="1"/>
    <col min="3074" max="3074" width="11.21875" style="13" bestFit="1" customWidth="1"/>
    <col min="3075" max="3075" width="4.21875" style="13" bestFit="1" customWidth="1"/>
    <col min="3076" max="3076" width="5.21875" style="13" bestFit="1" customWidth="1"/>
    <col min="3077" max="3077" width="4.33203125" style="13" customWidth="1"/>
    <col min="3078" max="3078" width="4.109375" style="13" customWidth="1"/>
    <col min="3079" max="3079" width="7.44140625" style="13" customWidth="1"/>
    <col min="3080" max="3082" width="5.21875" style="13" bestFit="1" customWidth="1"/>
    <col min="3083" max="3083" width="6.44140625" style="13" bestFit="1" customWidth="1"/>
    <col min="3084" max="3084" width="6.21875" style="13" customWidth="1"/>
    <col min="3085" max="3085" width="7.44140625" style="13" customWidth="1"/>
    <col min="3086" max="3086" width="6.21875" style="13" customWidth="1"/>
    <col min="3087" max="3087" width="7.44140625" style="13" customWidth="1"/>
    <col min="3088" max="3088" width="9" style="13" bestFit="1" customWidth="1"/>
    <col min="3089" max="3328" width="9" style="13"/>
    <col min="3329" max="3329" width="5" style="13" customWidth="1"/>
    <col min="3330" max="3330" width="11.21875" style="13" bestFit="1" customWidth="1"/>
    <col min="3331" max="3331" width="4.21875" style="13" bestFit="1" customWidth="1"/>
    <col min="3332" max="3332" width="5.21875" style="13" bestFit="1" customWidth="1"/>
    <col min="3333" max="3333" width="4.33203125" style="13" customWidth="1"/>
    <col min="3334" max="3334" width="4.109375" style="13" customWidth="1"/>
    <col min="3335" max="3335" width="7.44140625" style="13" customWidth="1"/>
    <col min="3336" max="3338" width="5.21875" style="13" bestFit="1" customWidth="1"/>
    <col min="3339" max="3339" width="6.44140625" style="13" bestFit="1" customWidth="1"/>
    <col min="3340" max="3340" width="6.21875" style="13" customWidth="1"/>
    <col min="3341" max="3341" width="7.44140625" style="13" customWidth="1"/>
    <col min="3342" max="3342" width="6.21875" style="13" customWidth="1"/>
    <col min="3343" max="3343" width="7.44140625" style="13" customWidth="1"/>
    <col min="3344" max="3344" width="9" style="13" bestFit="1" customWidth="1"/>
    <col min="3345" max="3584" width="9" style="13"/>
    <col min="3585" max="3585" width="5" style="13" customWidth="1"/>
    <col min="3586" max="3586" width="11.21875" style="13" bestFit="1" customWidth="1"/>
    <col min="3587" max="3587" width="4.21875" style="13" bestFit="1" customWidth="1"/>
    <col min="3588" max="3588" width="5.21875" style="13" bestFit="1" customWidth="1"/>
    <col min="3589" max="3589" width="4.33203125" style="13" customWidth="1"/>
    <col min="3590" max="3590" width="4.109375" style="13" customWidth="1"/>
    <col min="3591" max="3591" width="7.44140625" style="13" customWidth="1"/>
    <col min="3592" max="3594" width="5.21875" style="13" bestFit="1" customWidth="1"/>
    <col min="3595" max="3595" width="6.44140625" style="13" bestFit="1" customWidth="1"/>
    <col min="3596" max="3596" width="6.21875" style="13" customWidth="1"/>
    <col min="3597" max="3597" width="7.44140625" style="13" customWidth="1"/>
    <col min="3598" max="3598" width="6.21875" style="13" customWidth="1"/>
    <col min="3599" max="3599" width="7.44140625" style="13" customWidth="1"/>
    <col min="3600" max="3600" width="9" style="13" bestFit="1" customWidth="1"/>
    <col min="3601" max="3840" width="9" style="13"/>
    <col min="3841" max="3841" width="5" style="13" customWidth="1"/>
    <col min="3842" max="3842" width="11.21875" style="13" bestFit="1" customWidth="1"/>
    <col min="3843" max="3843" width="4.21875" style="13" bestFit="1" customWidth="1"/>
    <col min="3844" max="3844" width="5.21875" style="13" bestFit="1" customWidth="1"/>
    <col min="3845" max="3845" width="4.33203125" style="13" customWidth="1"/>
    <col min="3846" max="3846" width="4.109375" style="13" customWidth="1"/>
    <col min="3847" max="3847" width="7.44140625" style="13" customWidth="1"/>
    <col min="3848" max="3850" width="5.21875" style="13" bestFit="1" customWidth="1"/>
    <col min="3851" max="3851" width="6.44140625" style="13" bestFit="1" customWidth="1"/>
    <col min="3852" max="3852" width="6.21875" style="13" customWidth="1"/>
    <col min="3853" max="3853" width="7.44140625" style="13" customWidth="1"/>
    <col min="3854" max="3854" width="6.21875" style="13" customWidth="1"/>
    <col min="3855" max="3855" width="7.44140625" style="13" customWidth="1"/>
    <col min="3856" max="3856" width="9" style="13" bestFit="1" customWidth="1"/>
    <col min="3857" max="4096" width="9" style="13"/>
    <col min="4097" max="4097" width="5" style="13" customWidth="1"/>
    <col min="4098" max="4098" width="11.21875" style="13" bestFit="1" customWidth="1"/>
    <col min="4099" max="4099" width="4.21875" style="13" bestFit="1" customWidth="1"/>
    <col min="4100" max="4100" width="5.21875" style="13" bestFit="1" customWidth="1"/>
    <col min="4101" max="4101" width="4.33203125" style="13" customWidth="1"/>
    <col min="4102" max="4102" width="4.109375" style="13" customWidth="1"/>
    <col min="4103" max="4103" width="7.44140625" style="13" customWidth="1"/>
    <col min="4104" max="4106" width="5.21875" style="13" bestFit="1" customWidth="1"/>
    <col min="4107" max="4107" width="6.44140625" style="13" bestFit="1" customWidth="1"/>
    <col min="4108" max="4108" width="6.21875" style="13" customWidth="1"/>
    <col min="4109" max="4109" width="7.44140625" style="13" customWidth="1"/>
    <col min="4110" max="4110" width="6.21875" style="13" customWidth="1"/>
    <col min="4111" max="4111" width="7.44140625" style="13" customWidth="1"/>
    <col min="4112" max="4112" width="9" style="13" bestFit="1" customWidth="1"/>
    <col min="4113" max="4352" width="9" style="13"/>
    <col min="4353" max="4353" width="5" style="13" customWidth="1"/>
    <col min="4354" max="4354" width="11.21875" style="13" bestFit="1" customWidth="1"/>
    <col min="4355" max="4355" width="4.21875" style="13" bestFit="1" customWidth="1"/>
    <col min="4356" max="4356" width="5.21875" style="13" bestFit="1" customWidth="1"/>
    <col min="4357" max="4357" width="4.33203125" style="13" customWidth="1"/>
    <col min="4358" max="4358" width="4.109375" style="13" customWidth="1"/>
    <col min="4359" max="4359" width="7.44140625" style="13" customWidth="1"/>
    <col min="4360" max="4362" width="5.21875" style="13" bestFit="1" customWidth="1"/>
    <col min="4363" max="4363" width="6.44140625" style="13" bestFit="1" customWidth="1"/>
    <col min="4364" max="4364" width="6.21875" style="13" customWidth="1"/>
    <col min="4365" max="4365" width="7.44140625" style="13" customWidth="1"/>
    <col min="4366" max="4366" width="6.21875" style="13" customWidth="1"/>
    <col min="4367" max="4367" width="7.44140625" style="13" customWidth="1"/>
    <col min="4368" max="4368" width="9" style="13" bestFit="1" customWidth="1"/>
    <col min="4369" max="4608" width="9" style="13"/>
    <col min="4609" max="4609" width="5" style="13" customWidth="1"/>
    <col min="4610" max="4610" width="11.21875" style="13" bestFit="1" customWidth="1"/>
    <col min="4611" max="4611" width="4.21875" style="13" bestFit="1" customWidth="1"/>
    <col min="4612" max="4612" width="5.21875" style="13" bestFit="1" customWidth="1"/>
    <col min="4613" max="4613" width="4.33203125" style="13" customWidth="1"/>
    <col min="4614" max="4614" width="4.109375" style="13" customWidth="1"/>
    <col min="4615" max="4615" width="7.44140625" style="13" customWidth="1"/>
    <col min="4616" max="4618" width="5.21875" style="13" bestFit="1" customWidth="1"/>
    <col min="4619" max="4619" width="6.44140625" style="13" bestFit="1" customWidth="1"/>
    <col min="4620" max="4620" width="6.21875" style="13" customWidth="1"/>
    <col min="4621" max="4621" width="7.44140625" style="13" customWidth="1"/>
    <col min="4622" max="4622" width="6.21875" style="13" customWidth="1"/>
    <col min="4623" max="4623" width="7.44140625" style="13" customWidth="1"/>
    <col min="4624" max="4624" width="9" style="13" bestFit="1" customWidth="1"/>
    <col min="4625" max="4864" width="9" style="13"/>
    <col min="4865" max="4865" width="5" style="13" customWidth="1"/>
    <col min="4866" max="4866" width="11.21875" style="13" bestFit="1" customWidth="1"/>
    <col min="4867" max="4867" width="4.21875" style="13" bestFit="1" customWidth="1"/>
    <col min="4868" max="4868" width="5.21875" style="13" bestFit="1" customWidth="1"/>
    <col min="4869" max="4869" width="4.33203125" style="13" customWidth="1"/>
    <col min="4870" max="4870" width="4.109375" style="13" customWidth="1"/>
    <col min="4871" max="4871" width="7.44140625" style="13" customWidth="1"/>
    <col min="4872" max="4874" width="5.21875" style="13" bestFit="1" customWidth="1"/>
    <col min="4875" max="4875" width="6.44140625" style="13" bestFit="1" customWidth="1"/>
    <col min="4876" max="4876" width="6.21875" style="13" customWidth="1"/>
    <col min="4877" max="4877" width="7.44140625" style="13" customWidth="1"/>
    <col min="4878" max="4878" width="6.21875" style="13" customWidth="1"/>
    <col min="4879" max="4879" width="7.44140625" style="13" customWidth="1"/>
    <col min="4880" max="4880" width="9" style="13" bestFit="1" customWidth="1"/>
    <col min="4881" max="5120" width="9" style="13"/>
    <col min="5121" max="5121" width="5" style="13" customWidth="1"/>
    <col min="5122" max="5122" width="11.21875" style="13" bestFit="1" customWidth="1"/>
    <col min="5123" max="5123" width="4.21875" style="13" bestFit="1" customWidth="1"/>
    <col min="5124" max="5124" width="5.21875" style="13" bestFit="1" customWidth="1"/>
    <col min="5125" max="5125" width="4.33203125" style="13" customWidth="1"/>
    <col min="5126" max="5126" width="4.109375" style="13" customWidth="1"/>
    <col min="5127" max="5127" width="7.44140625" style="13" customWidth="1"/>
    <col min="5128" max="5130" width="5.21875" style="13" bestFit="1" customWidth="1"/>
    <col min="5131" max="5131" width="6.44140625" style="13" bestFit="1" customWidth="1"/>
    <col min="5132" max="5132" width="6.21875" style="13" customWidth="1"/>
    <col min="5133" max="5133" width="7.44140625" style="13" customWidth="1"/>
    <col min="5134" max="5134" width="6.21875" style="13" customWidth="1"/>
    <col min="5135" max="5135" width="7.44140625" style="13" customWidth="1"/>
    <col min="5136" max="5136" width="9" style="13" bestFit="1" customWidth="1"/>
    <col min="5137" max="5376" width="9" style="13"/>
    <col min="5377" max="5377" width="5" style="13" customWidth="1"/>
    <col min="5378" max="5378" width="11.21875" style="13" bestFit="1" customWidth="1"/>
    <col min="5379" max="5379" width="4.21875" style="13" bestFit="1" customWidth="1"/>
    <col min="5380" max="5380" width="5.21875" style="13" bestFit="1" customWidth="1"/>
    <col min="5381" max="5381" width="4.33203125" style="13" customWidth="1"/>
    <col min="5382" max="5382" width="4.109375" style="13" customWidth="1"/>
    <col min="5383" max="5383" width="7.44140625" style="13" customWidth="1"/>
    <col min="5384" max="5386" width="5.21875" style="13" bestFit="1" customWidth="1"/>
    <col min="5387" max="5387" width="6.44140625" style="13" bestFit="1" customWidth="1"/>
    <col min="5388" max="5388" width="6.21875" style="13" customWidth="1"/>
    <col min="5389" max="5389" width="7.44140625" style="13" customWidth="1"/>
    <col min="5390" max="5390" width="6.21875" style="13" customWidth="1"/>
    <col min="5391" max="5391" width="7.44140625" style="13" customWidth="1"/>
    <col min="5392" max="5392" width="9" style="13" bestFit="1" customWidth="1"/>
    <col min="5393" max="5632" width="9" style="13"/>
    <col min="5633" max="5633" width="5" style="13" customWidth="1"/>
    <col min="5634" max="5634" width="11.21875" style="13" bestFit="1" customWidth="1"/>
    <col min="5635" max="5635" width="4.21875" style="13" bestFit="1" customWidth="1"/>
    <col min="5636" max="5636" width="5.21875" style="13" bestFit="1" customWidth="1"/>
    <col min="5637" max="5637" width="4.33203125" style="13" customWidth="1"/>
    <col min="5638" max="5638" width="4.109375" style="13" customWidth="1"/>
    <col min="5639" max="5639" width="7.44140625" style="13" customWidth="1"/>
    <col min="5640" max="5642" width="5.21875" style="13" bestFit="1" customWidth="1"/>
    <col min="5643" max="5643" width="6.44140625" style="13" bestFit="1" customWidth="1"/>
    <col min="5644" max="5644" width="6.21875" style="13" customWidth="1"/>
    <col min="5645" max="5645" width="7.44140625" style="13" customWidth="1"/>
    <col min="5646" max="5646" width="6.21875" style="13" customWidth="1"/>
    <col min="5647" max="5647" width="7.44140625" style="13" customWidth="1"/>
    <col min="5648" max="5648" width="9" style="13" bestFit="1" customWidth="1"/>
    <col min="5649" max="5888" width="9" style="13"/>
    <col min="5889" max="5889" width="5" style="13" customWidth="1"/>
    <col min="5890" max="5890" width="11.21875" style="13" bestFit="1" customWidth="1"/>
    <col min="5891" max="5891" width="4.21875" style="13" bestFit="1" customWidth="1"/>
    <col min="5892" max="5892" width="5.21875" style="13" bestFit="1" customWidth="1"/>
    <col min="5893" max="5893" width="4.33203125" style="13" customWidth="1"/>
    <col min="5894" max="5894" width="4.109375" style="13" customWidth="1"/>
    <col min="5895" max="5895" width="7.44140625" style="13" customWidth="1"/>
    <col min="5896" max="5898" width="5.21875" style="13" bestFit="1" customWidth="1"/>
    <col min="5899" max="5899" width="6.44140625" style="13" bestFit="1" customWidth="1"/>
    <col min="5900" max="5900" width="6.21875" style="13" customWidth="1"/>
    <col min="5901" max="5901" width="7.44140625" style="13" customWidth="1"/>
    <col min="5902" max="5902" width="6.21875" style="13" customWidth="1"/>
    <col min="5903" max="5903" width="7.44140625" style="13" customWidth="1"/>
    <col min="5904" max="5904" width="9" style="13" bestFit="1" customWidth="1"/>
    <col min="5905" max="6144" width="9" style="13"/>
    <col min="6145" max="6145" width="5" style="13" customWidth="1"/>
    <col min="6146" max="6146" width="11.21875" style="13" bestFit="1" customWidth="1"/>
    <col min="6147" max="6147" width="4.21875" style="13" bestFit="1" customWidth="1"/>
    <col min="6148" max="6148" width="5.21875" style="13" bestFit="1" customWidth="1"/>
    <col min="6149" max="6149" width="4.33203125" style="13" customWidth="1"/>
    <col min="6150" max="6150" width="4.109375" style="13" customWidth="1"/>
    <col min="6151" max="6151" width="7.44140625" style="13" customWidth="1"/>
    <col min="6152" max="6154" width="5.21875" style="13" bestFit="1" customWidth="1"/>
    <col min="6155" max="6155" width="6.44140625" style="13" bestFit="1" customWidth="1"/>
    <col min="6156" max="6156" width="6.21875" style="13" customWidth="1"/>
    <col min="6157" max="6157" width="7.44140625" style="13" customWidth="1"/>
    <col min="6158" max="6158" width="6.21875" style="13" customWidth="1"/>
    <col min="6159" max="6159" width="7.44140625" style="13" customWidth="1"/>
    <col min="6160" max="6160" width="9" style="13" bestFit="1" customWidth="1"/>
    <col min="6161" max="6400" width="9" style="13"/>
    <col min="6401" max="6401" width="5" style="13" customWidth="1"/>
    <col min="6402" max="6402" width="11.21875" style="13" bestFit="1" customWidth="1"/>
    <col min="6403" max="6403" width="4.21875" style="13" bestFit="1" customWidth="1"/>
    <col min="6404" max="6404" width="5.21875" style="13" bestFit="1" customWidth="1"/>
    <col min="6405" max="6405" width="4.33203125" style="13" customWidth="1"/>
    <col min="6406" max="6406" width="4.109375" style="13" customWidth="1"/>
    <col min="6407" max="6407" width="7.44140625" style="13" customWidth="1"/>
    <col min="6408" max="6410" width="5.21875" style="13" bestFit="1" customWidth="1"/>
    <col min="6411" max="6411" width="6.44140625" style="13" bestFit="1" customWidth="1"/>
    <col min="6412" max="6412" width="6.21875" style="13" customWidth="1"/>
    <col min="6413" max="6413" width="7.44140625" style="13" customWidth="1"/>
    <col min="6414" max="6414" width="6.21875" style="13" customWidth="1"/>
    <col min="6415" max="6415" width="7.44140625" style="13" customWidth="1"/>
    <col min="6416" max="6416" width="9" style="13" bestFit="1" customWidth="1"/>
    <col min="6417" max="6656" width="9" style="13"/>
    <col min="6657" max="6657" width="5" style="13" customWidth="1"/>
    <col min="6658" max="6658" width="11.21875" style="13" bestFit="1" customWidth="1"/>
    <col min="6659" max="6659" width="4.21875" style="13" bestFit="1" customWidth="1"/>
    <col min="6660" max="6660" width="5.21875" style="13" bestFit="1" customWidth="1"/>
    <col min="6661" max="6661" width="4.33203125" style="13" customWidth="1"/>
    <col min="6662" max="6662" width="4.109375" style="13" customWidth="1"/>
    <col min="6663" max="6663" width="7.44140625" style="13" customWidth="1"/>
    <col min="6664" max="6666" width="5.21875" style="13" bestFit="1" customWidth="1"/>
    <col min="6667" max="6667" width="6.44140625" style="13" bestFit="1" customWidth="1"/>
    <col min="6668" max="6668" width="6.21875" style="13" customWidth="1"/>
    <col min="6669" max="6669" width="7.44140625" style="13" customWidth="1"/>
    <col min="6670" max="6670" width="6.21875" style="13" customWidth="1"/>
    <col min="6671" max="6671" width="7.44140625" style="13" customWidth="1"/>
    <col min="6672" max="6672" width="9" style="13" bestFit="1" customWidth="1"/>
    <col min="6673" max="6912" width="9" style="13"/>
    <col min="6913" max="6913" width="5" style="13" customWidth="1"/>
    <col min="6914" max="6914" width="11.21875" style="13" bestFit="1" customWidth="1"/>
    <col min="6915" max="6915" width="4.21875" style="13" bestFit="1" customWidth="1"/>
    <col min="6916" max="6916" width="5.21875" style="13" bestFit="1" customWidth="1"/>
    <col min="6917" max="6917" width="4.33203125" style="13" customWidth="1"/>
    <col min="6918" max="6918" width="4.109375" style="13" customWidth="1"/>
    <col min="6919" max="6919" width="7.44140625" style="13" customWidth="1"/>
    <col min="6920" max="6922" width="5.21875" style="13" bestFit="1" customWidth="1"/>
    <col min="6923" max="6923" width="6.44140625" style="13" bestFit="1" customWidth="1"/>
    <col min="6924" max="6924" width="6.21875" style="13" customWidth="1"/>
    <col min="6925" max="6925" width="7.44140625" style="13" customWidth="1"/>
    <col min="6926" max="6926" width="6.21875" style="13" customWidth="1"/>
    <col min="6927" max="6927" width="7.44140625" style="13" customWidth="1"/>
    <col min="6928" max="6928" width="9" style="13" bestFit="1" customWidth="1"/>
    <col min="6929" max="7168" width="9" style="13"/>
    <col min="7169" max="7169" width="5" style="13" customWidth="1"/>
    <col min="7170" max="7170" width="11.21875" style="13" bestFit="1" customWidth="1"/>
    <col min="7171" max="7171" width="4.21875" style="13" bestFit="1" customWidth="1"/>
    <col min="7172" max="7172" width="5.21875" style="13" bestFit="1" customWidth="1"/>
    <col min="7173" max="7173" width="4.33203125" style="13" customWidth="1"/>
    <col min="7174" max="7174" width="4.109375" style="13" customWidth="1"/>
    <col min="7175" max="7175" width="7.44140625" style="13" customWidth="1"/>
    <col min="7176" max="7178" width="5.21875" style="13" bestFit="1" customWidth="1"/>
    <col min="7179" max="7179" width="6.44140625" style="13" bestFit="1" customWidth="1"/>
    <col min="7180" max="7180" width="6.21875" style="13" customWidth="1"/>
    <col min="7181" max="7181" width="7.44140625" style="13" customWidth="1"/>
    <col min="7182" max="7182" width="6.21875" style="13" customWidth="1"/>
    <col min="7183" max="7183" width="7.44140625" style="13" customWidth="1"/>
    <col min="7184" max="7184" width="9" style="13" bestFit="1" customWidth="1"/>
    <col min="7185" max="7424" width="9" style="13"/>
    <col min="7425" max="7425" width="5" style="13" customWidth="1"/>
    <col min="7426" max="7426" width="11.21875" style="13" bestFit="1" customWidth="1"/>
    <col min="7427" max="7427" width="4.21875" style="13" bestFit="1" customWidth="1"/>
    <col min="7428" max="7428" width="5.21875" style="13" bestFit="1" customWidth="1"/>
    <col min="7429" max="7429" width="4.33203125" style="13" customWidth="1"/>
    <col min="7430" max="7430" width="4.109375" style="13" customWidth="1"/>
    <col min="7431" max="7431" width="7.44140625" style="13" customWidth="1"/>
    <col min="7432" max="7434" width="5.21875" style="13" bestFit="1" customWidth="1"/>
    <col min="7435" max="7435" width="6.44140625" style="13" bestFit="1" customWidth="1"/>
    <col min="7436" max="7436" width="6.21875" style="13" customWidth="1"/>
    <col min="7437" max="7437" width="7.44140625" style="13" customWidth="1"/>
    <col min="7438" max="7438" width="6.21875" style="13" customWidth="1"/>
    <col min="7439" max="7439" width="7.44140625" style="13" customWidth="1"/>
    <col min="7440" max="7440" width="9" style="13" bestFit="1" customWidth="1"/>
    <col min="7441" max="7680" width="9" style="13"/>
    <col min="7681" max="7681" width="5" style="13" customWidth="1"/>
    <col min="7682" max="7682" width="11.21875" style="13" bestFit="1" customWidth="1"/>
    <col min="7683" max="7683" width="4.21875" style="13" bestFit="1" customWidth="1"/>
    <col min="7684" max="7684" width="5.21875" style="13" bestFit="1" customWidth="1"/>
    <col min="7685" max="7685" width="4.33203125" style="13" customWidth="1"/>
    <col min="7686" max="7686" width="4.109375" style="13" customWidth="1"/>
    <col min="7687" max="7687" width="7.44140625" style="13" customWidth="1"/>
    <col min="7688" max="7690" width="5.21875" style="13" bestFit="1" customWidth="1"/>
    <col min="7691" max="7691" width="6.44140625" style="13" bestFit="1" customWidth="1"/>
    <col min="7692" max="7692" width="6.21875" style="13" customWidth="1"/>
    <col min="7693" max="7693" width="7.44140625" style="13" customWidth="1"/>
    <col min="7694" max="7694" width="6.21875" style="13" customWidth="1"/>
    <col min="7695" max="7695" width="7.44140625" style="13" customWidth="1"/>
    <col min="7696" max="7696" width="9" style="13" bestFit="1" customWidth="1"/>
    <col min="7697" max="7936" width="9" style="13"/>
    <col min="7937" max="7937" width="5" style="13" customWidth="1"/>
    <col min="7938" max="7938" width="11.21875" style="13" bestFit="1" customWidth="1"/>
    <col min="7939" max="7939" width="4.21875" style="13" bestFit="1" customWidth="1"/>
    <col min="7940" max="7940" width="5.21875" style="13" bestFit="1" customWidth="1"/>
    <col min="7941" max="7941" width="4.33203125" style="13" customWidth="1"/>
    <col min="7942" max="7942" width="4.109375" style="13" customWidth="1"/>
    <col min="7943" max="7943" width="7.44140625" style="13" customWidth="1"/>
    <col min="7944" max="7946" width="5.21875" style="13" bestFit="1" customWidth="1"/>
    <col min="7947" max="7947" width="6.44140625" style="13" bestFit="1" customWidth="1"/>
    <col min="7948" max="7948" width="6.21875" style="13" customWidth="1"/>
    <col min="7949" max="7949" width="7.44140625" style="13" customWidth="1"/>
    <col min="7950" max="7950" width="6.21875" style="13" customWidth="1"/>
    <col min="7951" max="7951" width="7.44140625" style="13" customWidth="1"/>
    <col min="7952" max="7952" width="9" style="13" bestFit="1" customWidth="1"/>
    <col min="7953" max="8192" width="9" style="13"/>
    <col min="8193" max="8193" width="5" style="13" customWidth="1"/>
    <col min="8194" max="8194" width="11.21875" style="13" bestFit="1" customWidth="1"/>
    <col min="8195" max="8195" width="4.21875" style="13" bestFit="1" customWidth="1"/>
    <col min="8196" max="8196" width="5.21875" style="13" bestFit="1" customWidth="1"/>
    <col min="8197" max="8197" width="4.33203125" style="13" customWidth="1"/>
    <col min="8198" max="8198" width="4.109375" style="13" customWidth="1"/>
    <col min="8199" max="8199" width="7.44140625" style="13" customWidth="1"/>
    <col min="8200" max="8202" width="5.21875" style="13" bestFit="1" customWidth="1"/>
    <col min="8203" max="8203" width="6.44140625" style="13" bestFit="1" customWidth="1"/>
    <col min="8204" max="8204" width="6.21875" style="13" customWidth="1"/>
    <col min="8205" max="8205" width="7.44140625" style="13" customWidth="1"/>
    <col min="8206" max="8206" width="6.21875" style="13" customWidth="1"/>
    <col min="8207" max="8207" width="7.44140625" style="13" customWidth="1"/>
    <col min="8208" max="8208" width="9" style="13" bestFit="1" customWidth="1"/>
    <col min="8209" max="8448" width="9" style="13"/>
    <col min="8449" max="8449" width="5" style="13" customWidth="1"/>
    <col min="8450" max="8450" width="11.21875" style="13" bestFit="1" customWidth="1"/>
    <col min="8451" max="8451" width="4.21875" style="13" bestFit="1" customWidth="1"/>
    <col min="8452" max="8452" width="5.21875" style="13" bestFit="1" customWidth="1"/>
    <col min="8453" max="8453" width="4.33203125" style="13" customWidth="1"/>
    <col min="8454" max="8454" width="4.109375" style="13" customWidth="1"/>
    <col min="8455" max="8455" width="7.44140625" style="13" customWidth="1"/>
    <col min="8456" max="8458" width="5.21875" style="13" bestFit="1" customWidth="1"/>
    <col min="8459" max="8459" width="6.44140625" style="13" bestFit="1" customWidth="1"/>
    <col min="8460" max="8460" width="6.21875" style="13" customWidth="1"/>
    <col min="8461" max="8461" width="7.44140625" style="13" customWidth="1"/>
    <col min="8462" max="8462" width="6.21875" style="13" customWidth="1"/>
    <col min="8463" max="8463" width="7.44140625" style="13" customWidth="1"/>
    <col min="8464" max="8464" width="9" style="13" bestFit="1" customWidth="1"/>
    <col min="8465" max="8704" width="9" style="13"/>
    <col min="8705" max="8705" width="5" style="13" customWidth="1"/>
    <col min="8706" max="8706" width="11.21875" style="13" bestFit="1" customWidth="1"/>
    <col min="8707" max="8707" width="4.21875" style="13" bestFit="1" customWidth="1"/>
    <col min="8708" max="8708" width="5.21875" style="13" bestFit="1" customWidth="1"/>
    <col min="8709" max="8709" width="4.33203125" style="13" customWidth="1"/>
    <col min="8710" max="8710" width="4.109375" style="13" customWidth="1"/>
    <col min="8711" max="8711" width="7.44140625" style="13" customWidth="1"/>
    <col min="8712" max="8714" width="5.21875" style="13" bestFit="1" customWidth="1"/>
    <col min="8715" max="8715" width="6.44140625" style="13" bestFit="1" customWidth="1"/>
    <col min="8716" max="8716" width="6.21875" style="13" customWidth="1"/>
    <col min="8717" max="8717" width="7.44140625" style="13" customWidth="1"/>
    <col min="8718" max="8718" width="6.21875" style="13" customWidth="1"/>
    <col min="8719" max="8719" width="7.44140625" style="13" customWidth="1"/>
    <col min="8720" max="8720" width="9" style="13" bestFit="1" customWidth="1"/>
    <col min="8721" max="8960" width="9" style="13"/>
    <col min="8961" max="8961" width="5" style="13" customWidth="1"/>
    <col min="8962" max="8962" width="11.21875" style="13" bestFit="1" customWidth="1"/>
    <col min="8963" max="8963" width="4.21875" style="13" bestFit="1" customWidth="1"/>
    <col min="8964" max="8964" width="5.21875" style="13" bestFit="1" customWidth="1"/>
    <col min="8965" max="8965" width="4.33203125" style="13" customWidth="1"/>
    <col min="8966" max="8966" width="4.109375" style="13" customWidth="1"/>
    <col min="8967" max="8967" width="7.44140625" style="13" customWidth="1"/>
    <col min="8968" max="8970" width="5.21875" style="13" bestFit="1" customWidth="1"/>
    <col min="8971" max="8971" width="6.44140625" style="13" bestFit="1" customWidth="1"/>
    <col min="8972" max="8972" width="6.21875" style="13" customWidth="1"/>
    <col min="8973" max="8973" width="7.44140625" style="13" customWidth="1"/>
    <col min="8974" max="8974" width="6.21875" style="13" customWidth="1"/>
    <col min="8975" max="8975" width="7.44140625" style="13" customWidth="1"/>
    <col min="8976" max="8976" width="9" style="13" bestFit="1" customWidth="1"/>
    <col min="8977" max="9216" width="9" style="13"/>
    <col min="9217" max="9217" width="5" style="13" customWidth="1"/>
    <col min="9218" max="9218" width="11.21875" style="13" bestFit="1" customWidth="1"/>
    <col min="9219" max="9219" width="4.21875" style="13" bestFit="1" customWidth="1"/>
    <col min="9220" max="9220" width="5.21875" style="13" bestFit="1" customWidth="1"/>
    <col min="9221" max="9221" width="4.33203125" style="13" customWidth="1"/>
    <col min="9222" max="9222" width="4.109375" style="13" customWidth="1"/>
    <col min="9223" max="9223" width="7.44140625" style="13" customWidth="1"/>
    <col min="9224" max="9226" width="5.21875" style="13" bestFit="1" customWidth="1"/>
    <col min="9227" max="9227" width="6.44140625" style="13" bestFit="1" customWidth="1"/>
    <col min="9228" max="9228" width="6.21875" style="13" customWidth="1"/>
    <col min="9229" max="9229" width="7.44140625" style="13" customWidth="1"/>
    <col min="9230" max="9230" width="6.21875" style="13" customWidth="1"/>
    <col min="9231" max="9231" width="7.44140625" style="13" customWidth="1"/>
    <col min="9232" max="9232" width="9" style="13" bestFit="1" customWidth="1"/>
    <col min="9233" max="9472" width="9" style="13"/>
    <col min="9473" max="9473" width="5" style="13" customWidth="1"/>
    <col min="9474" max="9474" width="11.21875" style="13" bestFit="1" customWidth="1"/>
    <col min="9475" max="9475" width="4.21875" style="13" bestFit="1" customWidth="1"/>
    <col min="9476" max="9476" width="5.21875" style="13" bestFit="1" customWidth="1"/>
    <col min="9477" max="9477" width="4.33203125" style="13" customWidth="1"/>
    <col min="9478" max="9478" width="4.109375" style="13" customWidth="1"/>
    <col min="9479" max="9479" width="7.44140625" style="13" customWidth="1"/>
    <col min="9480" max="9482" width="5.21875" style="13" bestFit="1" customWidth="1"/>
    <col min="9483" max="9483" width="6.44140625" style="13" bestFit="1" customWidth="1"/>
    <col min="9484" max="9484" width="6.21875" style="13" customWidth="1"/>
    <col min="9485" max="9485" width="7.44140625" style="13" customWidth="1"/>
    <col min="9486" max="9486" width="6.21875" style="13" customWidth="1"/>
    <col min="9487" max="9487" width="7.44140625" style="13" customWidth="1"/>
    <col min="9488" max="9488" width="9" style="13" bestFit="1" customWidth="1"/>
    <col min="9489" max="9728" width="9" style="13"/>
    <col min="9729" max="9729" width="5" style="13" customWidth="1"/>
    <col min="9730" max="9730" width="11.21875" style="13" bestFit="1" customWidth="1"/>
    <col min="9731" max="9731" width="4.21875" style="13" bestFit="1" customWidth="1"/>
    <col min="9732" max="9732" width="5.21875" style="13" bestFit="1" customWidth="1"/>
    <col min="9733" max="9733" width="4.33203125" style="13" customWidth="1"/>
    <col min="9734" max="9734" width="4.109375" style="13" customWidth="1"/>
    <col min="9735" max="9735" width="7.44140625" style="13" customWidth="1"/>
    <col min="9736" max="9738" width="5.21875" style="13" bestFit="1" customWidth="1"/>
    <col min="9739" max="9739" width="6.44140625" style="13" bestFit="1" customWidth="1"/>
    <col min="9740" max="9740" width="6.21875" style="13" customWidth="1"/>
    <col min="9741" max="9741" width="7.44140625" style="13" customWidth="1"/>
    <col min="9742" max="9742" width="6.21875" style="13" customWidth="1"/>
    <col min="9743" max="9743" width="7.44140625" style="13" customWidth="1"/>
    <col min="9744" max="9744" width="9" style="13" bestFit="1" customWidth="1"/>
    <col min="9745" max="9984" width="9" style="13"/>
    <col min="9985" max="9985" width="5" style="13" customWidth="1"/>
    <col min="9986" max="9986" width="11.21875" style="13" bestFit="1" customWidth="1"/>
    <col min="9987" max="9987" width="4.21875" style="13" bestFit="1" customWidth="1"/>
    <col min="9988" max="9988" width="5.21875" style="13" bestFit="1" customWidth="1"/>
    <col min="9989" max="9989" width="4.33203125" style="13" customWidth="1"/>
    <col min="9990" max="9990" width="4.109375" style="13" customWidth="1"/>
    <col min="9991" max="9991" width="7.44140625" style="13" customWidth="1"/>
    <col min="9992" max="9994" width="5.21875" style="13" bestFit="1" customWidth="1"/>
    <col min="9995" max="9995" width="6.44140625" style="13" bestFit="1" customWidth="1"/>
    <col min="9996" max="9996" width="6.21875" style="13" customWidth="1"/>
    <col min="9997" max="9997" width="7.44140625" style="13" customWidth="1"/>
    <col min="9998" max="9998" width="6.21875" style="13" customWidth="1"/>
    <col min="9999" max="9999" width="7.44140625" style="13" customWidth="1"/>
    <col min="10000" max="10000" width="9" style="13" bestFit="1" customWidth="1"/>
    <col min="10001" max="10240" width="9" style="13"/>
    <col min="10241" max="10241" width="5" style="13" customWidth="1"/>
    <col min="10242" max="10242" width="11.21875" style="13" bestFit="1" customWidth="1"/>
    <col min="10243" max="10243" width="4.21875" style="13" bestFit="1" customWidth="1"/>
    <col min="10244" max="10244" width="5.21875" style="13" bestFit="1" customWidth="1"/>
    <col min="10245" max="10245" width="4.33203125" style="13" customWidth="1"/>
    <col min="10246" max="10246" width="4.109375" style="13" customWidth="1"/>
    <col min="10247" max="10247" width="7.44140625" style="13" customWidth="1"/>
    <col min="10248" max="10250" width="5.21875" style="13" bestFit="1" customWidth="1"/>
    <col min="10251" max="10251" width="6.44140625" style="13" bestFit="1" customWidth="1"/>
    <col min="10252" max="10252" width="6.21875" style="13" customWidth="1"/>
    <col min="10253" max="10253" width="7.44140625" style="13" customWidth="1"/>
    <col min="10254" max="10254" width="6.21875" style="13" customWidth="1"/>
    <col min="10255" max="10255" width="7.44140625" style="13" customWidth="1"/>
    <col min="10256" max="10256" width="9" style="13" bestFit="1" customWidth="1"/>
    <col min="10257" max="10496" width="9" style="13"/>
    <col min="10497" max="10497" width="5" style="13" customWidth="1"/>
    <col min="10498" max="10498" width="11.21875" style="13" bestFit="1" customWidth="1"/>
    <col min="10499" max="10499" width="4.21875" style="13" bestFit="1" customWidth="1"/>
    <col min="10500" max="10500" width="5.21875" style="13" bestFit="1" customWidth="1"/>
    <col min="10501" max="10501" width="4.33203125" style="13" customWidth="1"/>
    <col min="10502" max="10502" width="4.109375" style="13" customWidth="1"/>
    <col min="10503" max="10503" width="7.44140625" style="13" customWidth="1"/>
    <col min="10504" max="10506" width="5.21875" style="13" bestFit="1" customWidth="1"/>
    <col min="10507" max="10507" width="6.44140625" style="13" bestFit="1" customWidth="1"/>
    <col min="10508" max="10508" width="6.21875" style="13" customWidth="1"/>
    <col min="10509" max="10509" width="7.44140625" style="13" customWidth="1"/>
    <col min="10510" max="10510" width="6.21875" style="13" customWidth="1"/>
    <col min="10511" max="10511" width="7.44140625" style="13" customWidth="1"/>
    <col min="10512" max="10512" width="9" style="13" bestFit="1" customWidth="1"/>
    <col min="10513" max="10752" width="9" style="13"/>
    <col min="10753" max="10753" width="5" style="13" customWidth="1"/>
    <col min="10754" max="10754" width="11.21875" style="13" bestFit="1" customWidth="1"/>
    <col min="10755" max="10755" width="4.21875" style="13" bestFit="1" customWidth="1"/>
    <col min="10756" max="10756" width="5.21875" style="13" bestFit="1" customWidth="1"/>
    <col min="10757" max="10757" width="4.33203125" style="13" customWidth="1"/>
    <col min="10758" max="10758" width="4.109375" style="13" customWidth="1"/>
    <col min="10759" max="10759" width="7.44140625" style="13" customWidth="1"/>
    <col min="10760" max="10762" width="5.21875" style="13" bestFit="1" customWidth="1"/>
    <col min="10763" max="10763" width="6.44140625" style="13" bestFit="1" customWidth="1"/>
    <col min="10764" max="10764" width="6.21875" style="13" customWidth="1"/>
    <col min="10765" max="10765" width="7.44140625" style="13" customWidth="1"/>
    <col min="10766" max="10766" width="6.21875" style="13" customWidth="1"/>
    <col min="10767" max="10767" width="7.44140625" style="13" customWidth="1"/>
    <col min="10768" max="10768" width="9" style="13" bestFit="1" customWidth="1"/>
    <col min="10769" max="11008" width="9" style="13"/>
    <col min="11009" max="11009" width="5" style="13" customWidth="1"/>
    <col min="11010" max="11010" width="11.21875" style="13" bestFit="1" customWidth="1"/>
    <col min="11011" max="11011" width="4.21875" style="13" bestFit="1" customWidth="1"/>
    <col min="11012" max="11012" width="5.21875" style="13" bestFit="1" customWidth="1"/>
    <col min="11013" max="11013" width="4.33203125" style="13" customWidth="1"/>
    <col min="11014" max="11014" width="4.109375" style="13" customWidth="1"/>
    <col min="11015" max="11015" width="7.44140625" style="13" customWidth="1"/>
    <col min="11016" max="11018" width="5.21875" style="13" bestFit="1" customWidth="1"/>
    <col min="11019" max="11019" width="6.44140625" style="13" bestFit="1" customWidth="1"/>
    <col min="11020" max="11020" width="6.21875" style="13" customWidth="1"/>
    <col min="11021" max="11021" width="7.44140625" style="13" customWidth="1"/>
    <col min="11022" max="11022" width="6.21875" style="13" customWidth="1"/>
    <col min="11023" max="11023" width="7.44140625" style="13" customWidth="1"/>
    <col min="11024" max="11024" width="9" style="13" bestFit="1" customWidth="1"/>
    <col min="11025" max="11264" width="9" style="13"/>
    <col min="11265" max="11265" width="5" style="13" customWidth="1"/>
    <col min="11266" max="11266" width="11.21875" style="13" bestFit="1" customWidth="1"/>
    <col min="11267" max="11267" width="4.21875" style="13" bestFit="1" customWidth="1"/>
    <col min="11268" max="11268" width="5.21875" style="13" bestFit="1" customWidth="1"/>
    <col min="11269" max="11269" width="4.33203125" style="13" customWidth="1"/>
    <col min="11270" max="11270" width="4.109375" style="13" customWidth="1"/>
    <col min="11271" max="11271" width="7.44140625" style="13" customWidth="1"/>
    <col min="11272" max="11274" width="5.21875" style="13" bestFit="1" customWidth="1"/>
    <col min="11275" max="11275" width="6.44140625" style="13" bestFit="1" customWidth="1"/>
    <col min="11276" max="11276" width="6.21875" style="13" customWidth="1"/>
    <col min="11277" max="11277" width="7.44140625" style="13" customWidth="1"/>
    <col min="11278" max="11278" width="6.21875" style="13" customWidth="1"/>
    <col min="11279" max="11279" width="7.44140625" style="13" customWidth="1"/>
    <col min="11280" max="11280" width="9" style="13" bestFit="1" customWidth="1"/>
    <col min="11281" max="11520" width="9" style="13"/>
    <col min="11521" max="11521" width="5" style="13" customWidth="1"/>
    <col min="11522" max="11522" width="11.21875" style="13" bestFit="1" customWidth="1"/>
    <col min="11523" max="11523" width="4.21875" style="13" bestFit="1" customWidth="1"/>
    <col min="11524" max="11524" width="5.21875" style="13" bestFit="1" customWidth="1"/>
    <col min="11525" max="11525" width="4.33203125" style="13" customWidth="1"/>
    <col min="11526" max="11526" width="4.109375" style="13" customWidth="1"/>
    <col min="11527" max="11527" width="7.44140625" style="13" customWidth="1"/>
    <col min="11528" max="11530" width="5.21875" style="13" bestFit="1" customWidth="1"/>
    <col min="11531" max="11531" width="6.44140625" style="13" bestFit="1" customWidth="1"/>
    <col min="11532" max="11532" width="6.21875" style="13" customWidth="1"/>
    <col min="11533" max="11533" width="7.44140625" style="13" customWidth="1"/>
    <col min="11534" max="11534" width="6.21875" style="13" customWidth="1"/>
    <col min="11535" max="11535" width="7.44140625" style="13" customWidth="1"/>
    <col min="11536" max="11536" width="9" style="13" bestFit="1" customWidth="1"/>
    <col min="11537" max="11776" width="9" style="13"/>
    <col min="11777" max="11777" width="5" style="13" customWidth="1"/>
    <col min="11778" max="11778" width="11.21875" style="13" bestFit="1" customWidth="1"/>
    <col min="11779" max="11779" width="4.21875" style="13" bestFit="1" customWidth="1"/>
    <col min="11780" max="11780" width="5.21875" style="13" bestFit="1" customWidth="1"/>
    <col min="11781" max="11781" width="4.33203125" style="13" customWidth="1"/>
    <col min="11782" max="11782" width="4.109375" style="13" customWidth="1"/>
    <col min="11783" max="11783" width="7.44140625" style="13" customWidth="1"/>
    <col min="11784" max="11786" width="5.21875" style="13" bestFit="1" customWidth="1"/>
    <col min="11787" max="11787" width="6.44140625" style="13" bestFit="1" customWidth="1"/>
    <col min="11788" max="11788" width="6.21875" style="13" customWidth="1"/>
    <col min="11789" max="11789" width="7.44140625" style="13" customWidth="1"/>
    <col min="11790" max="11790" width="6.21875" style="13" customWidth="1"/>
    <col min="11791" max="11791" width="7.44140625" style="13" customWidth="1"/>
    <col min="11792" max="11792" width="9" style="13" bestFit="1" customWidth="1"/>
    <col min="11793" max="12032" width="9" style="13"/>
    <col min="12033" max="12033" width="5" style="13" customWidth="1"/>
    <col min="12034" max="12034" width="11.21875" style="13" bestFit="1" customWidth="1"/>
    <col min="12035" max="12035" width="4.21875" style="13" bestFit="1" customWidth="1"/>
    <col min="12036" max="12036" width="5.21875" style="13" bestFit="1" customWidth="1"/>
    <col min="12037" max="12037" width="4.33203125" style="13" customWidth="1"/>
    <col min="12038" max="12038" width="4.109375" style="13" customWidth="1"/>
    <col min="12039" max="12039" width="7.44140625" style="13" customWidth="1"/>
    <col min="12040" max="12042" width="5.21875" style="13" bestFit="1" customWidth="1"/>
    <col min="12043" max="12043" width="6.44140625" style="13" bestFit="1" customWidth="1"/>
    <col min="12044" max="12044" width="6.21875" style="13" customWidth="1"/>
    <col min="12045" max="12045" width="7.44140625" style="13" customWidth="1"/>
    <col min="12046" max="12046" width="6.21875" style="13" customWidth="1"/>
    <col min="12047" max="12047" width="7.44140625" style="13" customWidth="1"/>
    <col min="12048" max="12048" width="9" style="13" bestFit="1" customWidth="1"/>
    <col min="12049" max="12288" width="9" style="13"/>
    <col min="12289" max="12289" width="5" style="13" customWidth="1"/>
    <col min="12290" max="12290" width="11.21875" style="13" bestFit="1" customWidth="1"/>
    <col min="12291" max="12291" width="4.21875" style="13" bestFit="1" customWidth="1"/>
    <col min="12292" max="12292" width="5.21875" style="13" bestFit="1" customWidth="1"/>
    <col min="12293" max="12293" width="4.33203125" style="13" customWidth="1"/>
    <col min="12294" max="12294" width="4.109375" style="13" customWidth="1"/>
    <col min="12295" max="12295" width="7.44140625" style="13" customWidth="1"/>
    <col min="12296" max="12298" width="5.21875" style="13" bestFit="1" customWidth="1"/>
    <col min="12299" max="12299" width="6.44140625" style="13" bestFit="1" customWidth="1"/>
    <col min="12300" max="12300" width="6.21875" style="13" customWidth="1"/>
    <col min="12301" max="12301" width="7.44140625" style="13" customWidth="1"/>
    <col min="12302" max="12302" width="6.21875" style="13" customWidth="1"/>
    <col min="12303" max="12303" width="7.44140625" style="13" customWidth="1"/>
    <col min="12304" max="12304" width="9" style="13" bestFit="1" customWidth="1"/>
    <col min="12305" max="12544" width="9" style="13"/>
    <col min="12545" max="12545" width="5" style="13" customWidth="1"/>
    <col min="12546" max="12546" width="11.21875" style="13" bestFit="1" customWidth="1"/>
    <col min="12547" max="12547" width="4.21875" style="13" bestFit="1" customWidth="1"/>
    <col min="12548" max="12548" width="5.21875" style="13" bestFit="1" customWidth="1"/>
    <col min="12549" max="12549" width="4.33203125" style="13" customWidth="1"/>
    <col min="12550" max="12550" width="4.109375" style="13" customWidth="1"/>
    <col min="12551" max="12551" width="7.44140625" style="13" customWidth="1"/>
    <col min="12552" max="12554" width="5.21875" style="13" bestFit="1" customWidth="1"/>
    <col min="12555" max="12555" width="6.44140625" style="13" bestFit="1" customWidth="1"/>
    <col min="12556" max="12556" width="6.21875" style="13" customWidth="1"/>
    <col min="12557" max="12557" width="7.44140625" style="13" customWidth="1"/>
    <col min="12558" max="12558" width="6.21875" style="13" customWidth="1"/>
    <col min="12559" max="12559" width="7.44140625" style="13" customWidth="1"/>
    <col min="12560" max="12560" width="9" style="13" bestFit="1" customWidth="1"/>
    <col min="12561" max="12800" width="9" style="13"/>
    <col min="12801" max="12801" width="5" style="13" customWidth="1"/>
    <col min="12802" max="12802" width="11.21875" style="13" bestFit="1" customWidth="1"/>
    <col min="12803" max="12803" width="4.21875" style="13" bestFit="1" customWidth="1"/>
    <col min="12804" max="12804" width="5.21875" style="13" bestFit="1" customWidth="1"/>
    <col min="12805" max="12805" width="4.33203125" style="13" customWidth="1"/>
    <col min="12806" max="12806" width="4.109375" style="13" customWidth="1"/>
    <col min="12807" max="12807" width="7.44140625" style="13" customWidth="1"/>
    <col min="12808" max="12810" width="5.21875" style="13" bestFit="1" customWidth="1"/>
    <col min="12811" max="12811" width="6.44140625" style="13" bestFit="1" customWidth="1"/>
    <col min="12812" max="12812" width="6.21875" style="13" customWidth="1"/>
    <col min="12813" max="12813" width="7.44140625" style="13" customWidth="1"/>
    <col min="12814" max="12814" width="6.21875" style="13" customWidth="1"/>
    <col min="12815" max="12815" width="7.44140625" style="13" customWidth="1"/>
    <col min="12816" max="12816" width="9" style="13" bestFit="1" customWidth="1"/>
    <col min="12817" max="13056" width="9" style="13"/>
    <col min="13057" max="13057" width="5" style="13" customWidth="1"/>
    <col min="13058" max="13058" width="11.21875" style="13" bestFit="1" customWidth="1"/>
    <col min="13059" max="13059" width="4.21875" style="13" bestFit="1" customWidth="1"/>
    <col min="13060" max="13060" width="5.21875" style="13" bestFit="1" customWidth="1"/>
    <col min="13061" max="13061" width="4.33203125" style="13" customWidth="1"/>
    <col min="13062" max="13062" width="4.109375" style="13" customWidth="1"/>
    <col min="13063" max="13063" width="7.44140625" style="13" customWidth="1"/>
    <col min="13064" max="13066" width="5.21875" style="13" bestFit="1" customWidth="1"/>
    <col min="13067" max="13067" width="6.44140625" style="13" bestFit="1" customWidth="1"/>
    <col min="13068" max="13068" width="6.21875" style="13" customWidth="1"/>
    <col min="13069" max="13069" width="7.44140625" style="13" customWidth="1"/>
    <col min="13070" max="13070" width="6.21875" style="13" customWidth="1"/>
    <col min="13071" max="13071" width="7.44140625" style="13" customWidth="1"/>
    <col min="13072" max="13072" width="9" style="13" bestFit="1" customWidth="1"/>
    <col min="13073" max="13312" width="9" style="13"/>
    <col min="13313" max="13313" width="5" style="13" customWidth="1"/>
    <col min="13314" max="13314" width="11.21875" style="13" bestFit="1" customWidth="1"/>
    <col min="13315" max="13315" width="4.21875" style="13" bestFit="1" customWidth="1"/>
    <col min="13316" max="13316" width="5.21875" style="13" bestFit="1" customWidth="1"/>
    <col min="13317" max="13317" width="4.33203125" style="13" customWidth="1"/>
    <col min="13318" max="13318" width="4.109375" style="13" customWidth="1"/>
    <col min="13319" max="13319" width="7.44140625" style="13" customWidth="1"/>
    <col min="13320" max="13322" width="5.21875" style="13" bestFit="1" customWidth="1"/>
    <col min="13323" max="13323" width="6.44140625" style="13" bestFit="1" customWidth="1"/>
    <col min="13324" max="13324" width="6.21875" style="13" customWidth="1"/>
    <col min="13325" max="13325" width="7.44140625" style="13" customWidth="1"/>
    <col min="13326" max="13326" width="6.21875" style="13" customWidth="1"/>
    <col min="13327" max="13327" width="7.44140625" style="13" customWidth="1"/>
    <col min="13328" max="13328" width="9" style="13" bestFit="1" customWidth="1"/>
    <col min="13329" max="13568" width="9" style="13"/>
    <col min="13569" max="13569" width="5" style="13" customWidth="1"/>
    <col min="13570" max="13570" width="11.21875" style="13" bestFit="1" customWidth="1"/>
    <col min="13571" max="13571" width="4.21875" style="13" bestFit="1" customWidth="1"/>
    <col min="13572" max="13572" width="5.21875" style="13" bestFit="1" customWidth="1"/>
    <col min="13573" max="13573" width="4.33203125" style="13" customWidth="1"/>
    <col min="13574" max="13574" width="4.109375" style="13" customWidth="1"/>
    <col min="13575" max="13575" width="7.44140625" style="13" customWidth="1"/>
    <col min="13576" max="13578" width="5.21875" style="13" bestFit="1" customWidth="1"/>
    <col min="13579" max="13579" width="6.44140625" style="13" bestFit="1" customWidth="1"/>
    <col min="13580" max="13580" width="6.21875" style="13" customWidth="1"/>
    <col min="13581" max="13581" width="7.44140625" style="13" customWidth="1"/>
    <col min="13582" max="13582" width="6.21875" style="13" customWidth="1"/>
    <col min="13583" max="13583" width="7.44140625" style="13" customWidth="1"/>
    <col min="13584" max="13584" width="9" style="13" bestFit="1" customWidth="1"/>
    <col min="13585" max="13824" width="9" style="13"/>
    <col min="13825" max="13825" width="5" style="13" customWidth="1"/>
    <col min="13826" max="13826" width="11.21875" style="13" bestFit="1" customWidth="1"/>
    <col min="13827" max="13827" width="4.21875" style="13" bestFit="1" customWidth="1"/>
    <col min="13828" max="13828" width="5.21875" style="13" bestFit="1" customWidth="1"/>
    <col min="13829" max="13829" width="4.33203125" style="13" customWidth="1"/>
    <col min="13830" max="13830" width="4.109375" style="13" customWidth="1"/>
    <col min="13831" max="13831" width="7.44140625" style="13" customWidth="1"/>
    <col min="13832" max="13834" width="5.21875" style="13" bestFit="1" customWidth="1"/>
    <col min="13835" max="13835" width="6.44140625" style="13" bestFit="1" customWidth="1"/>
    <col min="13836" max="13836" width="6.21875" style="13" customWidth="1"/>
    <col min="13837" max="13837" width="7.44140625" style="13" customWidth="1"/>
    <col min="13838" max="13838" width="6.21875" style="13" customWidth="1"/>
    <col min="13839" max="13839" width="7.44140625" style="13" customWidth="1"/>
    <col min="13840" max="13840" width="9" style="13" bestFit="1" customWidth="1"/>
    <col min="13841" max="14080" width="9" style="13"/>
    <col min="14081" max="14081" width="5" style="13" customWidth="1"/>
    <col min="14082" max="14082" width="11.21875" style="13" bestFit="1" customWidth="1"/>
    <col min="14083" max="14083" width="4.21875" style="13" bestFit="1" customWidth="1"/>
    <col min="14084" max="14084" width="5.21875" style="13" bestFit="1" customWidth="1"/>
    <col min="14085" max="14085" width="4.33203125" style="13" customWidth="1"/>
    <col min="14086" max="14086" width="4.109375" style="13" customWidth="1"/>
    <col min="14087" max="14087" width="7.44140625" style="13" customWidth="1"/>
    <col min="14088" max="14090" width="5.21875" style="13" bestFit="1" customWidth="1"/>
    <col min="14091" max="14091" width="6.44140625" style="13" bestFit="1" customWidth="1"/>
    <col min="14092" max="14092" width="6.21875" style="13" customWidth="1"/>
    <col min="14093" max="14093" width="7.44140625" style="13" customWidth="1"/>
    <col min="14094" max="14094" width="6.21875" style="13" customWidth="1"/>
    <col min="14095" max="14095" width="7.44140625" style="13" customWidth="1"/>
    <col min="14096" max="14096" width="9" style="13" bestFit="1" customWidth="1"/>
    <col min="14097" max="14336" width="9" style="13"/>
    <col min="14337" max="14337" width="5" style="13" customWidth="1"/>
    <col min="14338" max="14338" width="11.21875" style="13" bestFit="1" customWidth="1"/>
    <col min="14339" max="14339" width="4.21875" style="13" bestFit="1" customWidth="1"/>
    <col min="14340" max="14340" width="5.21875" style="13" bestFit="1" customWidth="1"/>
    <col min="14341" max="14341" width="4.33203125" style="13" customWidth="1"/>
    <col min="14342" max="14342" width="4.109375" style="13" customWidth="1"/>
    <col min="14343" max="14343" width="7.44140625" style="13" customWidth="1"/>
    <col min="14344" max="14346" width="5.21875" style="13" bestFit="1" customWidth="1"/>
    <col min="14347" max="14347" width="6.44140625" style="13" bestFit="1" customWidth="1"/>
    <col min="14348" max="14348" width="6.21875" style="13" customWidth="1"/>
    <col min="14349" max="14349" width="7.44140625" style="13" customWidth="1"/>
    <col min="14350" max="14350" width="6.21875" style="13" customWidth="1"/>
    <col min="14351" max="14351" width="7.44140625" style="13" customWidth="1"/>
    <col min="14352" max="14352" width="9" style="13" bestFit="1" customWidth="1"/>
    <col min="14353" max="14592" width="9" style="13"/>
    <col min="14593" max="14593" width="5" style="13" customWidth="1"/>
    <col min="14594" max="14594" width="11.21875" style="13" bestFit="1" customWidth="1"/>
    <col min="14595" max="14595" width="4.21875" style="13" bestFit="1" customWidth="1"/>
    <col min="14596" max="14596" width="5.21875" style="13" bestFit="1" customWidth="1"/>
    <col min="14597" max="14597" width="4.33203125" style="13" customWidth="1"/>
    <col min="14598" max="14598" width="4.109375" style="13" customWidth="1"/>
    <col min="14599" max="14599" width="7.44140625" style="13" customWidth="1"/>
    <col min="14600" max="14602" width="5.21875" style="13" bestFit="1" customWidth="1"/>
    <col min="14603" max="14603" width="6.44140625" style="13" bestFit="1" customWidth="1"/>
    <col min="14604" max="14604" width="6.21875" style="13" customWidth="1"/>
    <col min="14605" max="14605" width="7.44140625" style="13" customWidth="1"/>
    <col min="14606" max="14606" width="6.21875" style="13" customWidth="1"/>
    <col min="14607" max="14607" width="7.44140625" style="13" customWidth="1"/>
    <col min="14608" max="14608" width="9" style="13" bestFit="1" customWidth="1"/>
    <col min="14609" max="14848" width="9" style="13"/>
    <col min="14849" max="14849" width="5" style="13" customWidth="1"/>
    <col min="14850" max="14850" width="11.21875" style="13" bestFit="1" customWidth="1"/>
    <col min="14851" max="14851" width="4.21875" style="13" bestFit="1" customWidth="1"/>
    <col min="14852" max="14852" width="5.21875" style="13" bestFit="1" customWidth="1"/>
    <col min="14853" max="14853" width="4.33203125" style="13" customWidth="1"/>
    <col min="14854" max="14854" width="4.109375" style="13" customWidth="1"/>
    <col min="14855" max="14855" width="7.44140625" style="13" customWidth="1"/>
    <col min="14856" max="14858" width="5.21875" style="13" bestFit="1" customWidth="1"/>
    <col min="14859" max="14859" width="6.44140625" style="13" bestFit="1" customWidth="1"/>
    <col min="14860" max="14860" width="6.21875" style="13" customWidth="1"/>
    <col min="14861" max="14861" width="7.44140625" style="13" customWidth="1"/>
    <col min="14862" max="14862" width="6.21875" style="13" customWidth="1"/>
    <col min="14863" max="14863" width="7.44140625" style="13" customWidth="1"/>
    <col min="14864" max="14864" width="9" style="13" bestFit="1" customWidth="1"/>
    <col min="14865" max="15104" width="9" style="13"/>
    <col min="15105" max="15105" width="5" style="13" customWidth="1"/>
    <col min="15106" max="15106" width="11.21875" style="13" bestFit="1" customWidth="1"/>
    <col min="15107" max="15107" width="4.21875" style="13" bestFit="1" customWidth="1"/>
    <col min="15108" max="15108" width="5.21875" style="13" bestFit="1" customWidth="1"/>
    <col min="15109" max="15109" width="4.33203125" style="13" customWidth="1"/>
    <col min="15110" max="15110" width="4.109375" style="13" customWidth="1"/>
    <col min="15111" max="15111" width="7.44140625" style="13" customWidth="1"/>
    <col min="15112" max="15114" width="5.21875" style="13" bestFit="1" customWidth="1"/>
    <col min="15115" max="15115" width="6.44140625" style="13" bestFit="1" customWidth="1"/>
    <col min="15116" max="15116" width="6.21875" style="13" customWidth="1"/>
    <col min="15117" max="15117" width="7.44140625" style="13" customWidth="1"/>
    <col min="15118" max="15118" width="6.21875" style="13" customWidth="1"/>
    <col min="15119" max="15119" width="7.44140625" style="13" customWidth="1"/>
    <col min="15120" max="15120" width="9" style="13" bestFit="1" customWidth="1"/>
    <col min="15121" max="15360" width="9" style="13"/>
    <col min="15361" max="15361" width="5" style="13" customWidth="1"/>
    <col min="15362" max="15362" width="11.21875" style="13" bestFit="1" customWidth="1"/>
    <col min="15363" max="15363" width="4.21875" style="13" bestFit="1" customWidth="1"/>
    <col min="15364" max="15364" width="5.21875" style="13" bestFit="1" customWidth="1"/>
    <col min="15365" max="15365" width="4.33203125" style="13" customWidth="1"/>
    <col min="15366" max="15366" width="4.109375" style="13" customWidth="1"/>
    <col min="15367" max="15367" width="7.44140625" style="13" customWidth="1"/>
    <col min="15368" max="15370" width="5.21875" style="13" bestFit="1" customWidth="1"/>
    <col min="15371" max="15371" width="6.44140625" style="13" bestFit="1" customWidth="1"/>
    <col min="15372" max="15372" width="6.21875" style="13" customWidth="1"/>
    <col min="15373" max="15373" width="7.44140625" style="13" customWidth="1"/>
    <col min="15374" max="15374" width="6.21875" style="13" customWidth="1"/>
    <col min="15375" max="15375" width="7.44140625" style="13" customWidth="1"/>
    <col min="15376" max="15376" width="9" style="13" bestFit="1" customWidth="1"/>
    <col min="15377" max="15616" width="9" style="13"/>
    <col min="15617" max="15617" width="5" style="13" customWidth="1"/>
    <col min="15618" max="15618" width="11.21875" style="13" bestFit="1" customWidth="1"/>
    <col min="15619" max="15619" width="4.21875" style="13" bestFit="1" customWidth="1"/>
    <col min="15620" max="15620" width="5.21875" style="13" bestFit="1" customWidth="1"/>
    <col min="15621" max="15621" width="4.33203125" style="13" customWidth="1"/>
    <col min="15622" max="15622" width="4.109375" style="13" customWidth="1"/>
    <col min="15623" max="15623" width="7.44140625" style="13" customWidth="1"/>
    <col min="15624" max="15626" width="5.21875" style="13" bestFit="1" customWidth="1"/>
    <col min="15627" max="15627" width="6.44140625" style="13" bestFit="1" customWidth="1"/>
    <col min="15628" max="15628" width="6.21875" style="13" customWidth="1"/>
    <col min="15629" max="15629" width="7.44140625" style="13" customWidth="1"/>
    <col min="15630" max="15630" width="6.21875" style="13" customWidth="1"/>
    <col min="15631" max="15631" width="7.44140625" style="13" customWidth="1"/>
    <col min="15632" max="15632" width="9" style="13" bestFit="1" customWidth="1"/>
    <col min="15633" max="15872" width="9" style="13"/>
    <col min="15873" max="15873" width="5" style="13" customWidth="1"/>
    <col min="15874" max="15874" width="11.21875" style="13" bestFit="1" customWidth="1"/>
    <col min="15875" max="15875" width="4.21875" style="13" bestFit="1" customWidth="1"/>
    <col min="15876" max="15876" width="5.21875" style="13" bestFit="1" customWidth="1"/>
    <col min="15877" max="15877" width="4.33203125" style="13" customWidth="1"/>
    <col min="15878" max="15878" width="4.109375" style="13" customWidth="1"/>
    <col min="15879" max="15879" width="7.44140625" style="13" customWidth="1"/>
    <col min="15880" max="15882" width="5.21875" style="13" bestFit="1" customWidth="1"/>
    <col min="15883" max="15883" width="6.44140625" style="13" bestFit="1" customWidth="1"/>
    <col min="15884" max="15884" width="6.21875" style="13" customWidth="1"/>
    <col min="15885" max="15885" width="7.44140625" style="13" customWidth="1"/>
    <col min="15886" max="15886" width="6.21875" style="13" customWidth="1"/>
    <col min="15887" max="15887" width="7.44140625" style="13" customWidth="1"/>
    <col min="15888" max="15888" width="9" style="13" bestFit="1" customWidth="1"/>
    <col min="15889" max="16128" width="9" style="13"/>
    <col min="16129" max="16129" width="5" style="13" customWidth="1"/>
    <col min="16130" max="16130" width="11.21875" style="13" bestFit="1" customWidth="1"/>
    <col min="16131" max="16131" width="4.21875" style="13" bestFit="1" customWidth="1"/>
    <col min="16132" max="16132" width="5.21875" style="13" bestFit="1" customWidth="1"/>
    <col min="16133" max="16133" width="4.33203125" style="13" customWidth="1"/>
    <col min="16134" max="16134" width="4.109375" style="13" customWidth="1"/>
    <col min="16135" max="16135" width="7.44140625" style="13" customWidth="1"/>
    <col min="16136" max="16138" width="5.21875" style="13" bestFit="1" customWidth="1"/>
    <col min="16139" max="16139" width="6.44140625" style="13" bestFit="1" customWidth="1"/>
    <col min="16140" max="16140" width="6.21875" style="13" customWidth="1"/>
    <col min="16141" max="16141" width="7.44140625" style="13" customWidth="1"/>
    <col min="16142" max="16142" width="6.21875" style="13" customWidth="1"/>
    <col min="16143" max="16143" width="7.44140625" style="13" customWidth="1"/>
    <col min="16144" max="16144" width="9" style="13" bestFit="1" customWidth="1"/>
    <col min="16145" max="16384" width="9" style="13"/>
  </cols>
  <sheetData>
    <row r="1" spans="1:32" ht="25.5" customHeight="1" x14ac:dyDescent="0.2">
      <c r="B1" s="14" t="s">
        <v>35</v>
      </c>
      <c r="C1" s="15">
        <f>はじめに!C2</f>
        <v>6</v>
      </c>
      <c r="D1" s="13" t="s">
        <v>36</v>
      </c>
      <c r="E1" s="106" t="str">
        <f>はじめに!E2</f>
        <v>千葉市民マラソン大会</v>
      </c>
      <c r="F1" s="106"/>
      <c r="G1" s="106"/>
      <c r="H1" s="106"/>
      <c r="I1" s="106"/>
      <c r="J1" s="106"/>
      <c r="K1" s="106"/>
      <c r="L1" s="16" t="s">
        <v>101</v>
      </c>
      <c r="R1" s="14" t="s">
        <v>35</v>
      </c>
      <c r="S1" s="15">
        <f>はじめに!C2</f>
        <v>6</v>
      </c>
      <c r="T1" s="13" t="s">
        <v>36</v>
      </c>
      <c r="U1" s="106" t="str">
        <f>はじめに!E2</f>
        <v>千葉市民マラソン大会</v>
      </c>
      <c r="V1" s="106"/>
      <c r="W1" s="106"/>
      <c r="X1" s="106"/>
      <c r="Y1" s="106"/>
      <c r="Z1" s="106"/>
      <c r="AA1" s="106"/>
      <c r="AB1" s="16" t="s">
        <v>101</v>
      </c>
    </row>
    <row r="2" spans="1:32" ht="7.5" customHeight="1" x14ac:dyDescent="0.2">
      <c r="C2" s="17"/>
      <c r="S2" s="17"/>
    </row>
    <row r="3" spans="1:32" s="20" customFormat="1" ht="18" customHeight="1" thickBot="1" x14ac:dyDescent="0.25">
      <c r="A3" s="18" t="s">
        <v>38</v>
      </c>
      <c r="B3" s="19" t="s">
        <v>39</v>
      </c>
      <c r="C3" s="107" t="s">
        <v>40</v>
      </c>
      <c r="D3" s="108"/>
      <c r="E3" s="108"/>
      <c r="F3" s="108"/>
      <c r="G3" s="109"/>
      <c r="H3" s="18" t="s">
        <v>41</v>
      </c>
      <c r="I3" s="18" t="s">
        <v>42</v>
      </c>
      <c r="J3" s="18" t="s">
        <v>43</v>
      </c>
      <c r="K3" s="110" t="s">
        <v>44</v>
      </c>
      <c r="L3" s="110"/>
      <c r="M3" s="111" t="s">
        <v>45</v>
      </c>
      <c r="N3" s="111"/>
      <c r="O3" s="111"/>
      <c r="P3" s="18" t="s">
        <v>46</v>
      </c>
      <c r="Q3" s="18" t="s">
        <v>38</v>
      </c>
      <c r="R3" s="19" t="s">
        <v>39</v>
      </c>
      <c r="S3" s="107" t="s">
        <v>40</v>
      </c>
      <c r="T3" s="108"/>
      <c r="U3" s="108"/>
      <c r="V3" s="108"/>
      <c r="W3" s="109"/>
      <c r="X3" s="18" t="s">
        <v>41</v>
      </c>
      <c r="Y3" s="18" t="s">
        <v>42</v>
      </c>
      <c r="Z3" s="18" t="s">
        <v>43</v>
      </c>
      <c r="AA3" s="110" t="s">
        <v>44</v>
      </c>
      <c r="AB3" s="110"/>
      <c r="AC3" s="111" t="s">
        <v>45</v>
      </c>
      <c r="AD3" s="111"/>
      <c r="AE3" s="111"/>
      <c r="AF3" s="18" t="s">
        <v>46</v>
      </c>
    </row>
    <row r="4" spans="1:32" ht="18" customHeight="1" thickTop="1" x14ac:dyDescent="0.2">
      <c r="A4" s="21">
        <v>1</v>
      </c>
      <c r="B4" s="22"/>
      <c r="C4" s="112" t="str">
        <f>IF(一般の部!B13="","",一般の部!B13)</f>
        <v/>
      </c>
      <c r="D4" s="113"/>
      <c r="E4" s="113"/>
      <c r="F4" s="113"/>
      <c r="G4" s="114"/>
      <c r="H4" s="23" t="str">
        <f>IF(一般の部!B13="","","男")</f>
        <v/>
      </c>
      <c r="I4" s="22" t="str">
        <f>IF(一般の部!B13="","","/")</f>
        <v/>
      </c>
      <c r="J4" s="22" t="str">
        <f>IF(一般の部!B13="","",一般の部!D13)</f>
        <v/>
      </c>
      <c r="K4" s="103" t="str">
        <f>IF(一般の部!B13="","","一般男子")</f>
        <v/>
      </c>
      <c r="L4" s="103"/>
      <c r="M4" s="103" t="str">
        <f>IF(一般の部!B13="","",一般の部!C13)</f>
        <v/>
      </c>
      <c r="N4" s="103"/>
      <c r="O4" s="103"/>
      <c r="P4" s="22" t="str">
        <f>IF(一般の部!B13="","","良好")</f>
        <v/>
      </c>
      <c r="Q4" s="21">
        <v>1</v>
      </c>
      <c r="R4" s="22"/>
      <c r="S4" s="112" t="str">
        <f>IF(一般の部!G23="","",一般の部!G23)</f>
        <v/>
      </c>
      <c r="T4" s="113"/>
      <c r="U4" s="113"/>
      <c r="V4" s="113"/>
      <c r="W4" s="114"/>
      <c r="X4" s="23" t="str">
        <f>IF(一般の部!G23="","","男")</f>
        <v/>
      </c>
      <c r="Y4" s="22" t="str">
        <f>IF(一般の部!G23="","","/")</f>
        <v/>
      </c>
      <c r="Z4" s="22" t="str">
        <f>IF(一般の部!G23="","",一般の部!I23)</f>
        <v/>
      </c>
      <c r="AA4" s="103" t="str">
        <f>IF(一般の部!G23="","","４５才以上男子")</f>
        <v/>
      </c>
      <c r="AB4" s="103"/>
      <c r="AC4" s="103" t="str">
        <f>IF(一般の部!G23="","",一般の部!H23)</f>
        <v/>
      </c>
      <c r="AD4" s="103"/>
      <c r="AE4" s="103"/>
      <c r="AF4" s="22" t="str">
        <f>IF(一般の部!G23="","","良好")</f>
        <v/>
      </c>
    </row>
    <row r="5" spans="1:32" ht="18" customHeight="1" x14ac:dyDescent="0.2">
      <c r="A5" s="24">
        <v>2</v>
      </c>
      <c r="B5" s="25"/>
      <c r="C5" s="100" t="str">
        <f>IF(一般の部!B14="","",一般の部!B14)</f>
        <v/>
      </c>
      <c r="D5" s="101"/>
      <c r="E5" s="101"/>
      <c r="F5" s="101"/>
      <c r="G5" s="102"/>
      <c r="H5" s="26" t="str">
        <f>IF(一般の部!B14="","","男")</f>
        <v/>
      </c>
      <c r="I5" s="22" t="str">
        <f>IF(一般の部!B14="","","/")</f>
        <v/>
      </c>
      <c r="J5" s="22" t="str">
        <f>IF(一般の部!B14="","",一般の部!D14)</f>
        <v/>
      </c>
      <c r="K5" s="103" t="str">
        <f>IF(一般の部!B14="","","一般男子")</f>
        <v/>
      </c>
      <c r="L5" s="103"/>
      <c r="M5" s="103" t="str">
        <f>IF(一般の部!B14="","",一般の部!C14)</f>
        <v/>
      </c>
      <c r="N5" s="103"/>
      <c r="O5" s="103"/>
      <c r="P5" s="22" t="str">
        <f>IF(一般の部!B14="","","良好")</f>
        <v/>
      </c>
      <c r="Q5" s="24">
        <v>2</v>
      </c>
      <c r="R5" s="25"/>
      <c r="S5" s="100" t="str">
        <f>IF(一般の部!G24="","",一般の部!G24)</f>
        <v/>
      </c>
      <c r="T5" s="101"/>
      <c r="U5" s="101"/>
      <c r="V5" s="101"/>
      <c r="W5" s="102"/>
      <c r="X5" s="26" t="str">
        <f>IF(一般の部!G24="","","男")</f>
        <v/>
      </c>
      <c r="Y5" s="22" t="str">
        <f>IF(一般の部!G24="","","/")</f>
        <v/>
      </c>
      <c r="Z5" s="22" t="str">
        <f>IF(一般の部!G24="","",一般の部!I24)</f>
        <v/>
      </c>
      <c r="AA5" s="103" t="str">
        <f>IF(一般の部!G24="","","４５才以上男子")</f>
        <v/>
      </c>
      <c r="AB5" s="103"/>
      <c r="AC5" s="103" t="str">
        <f>IF(一般の部!G24="","",一般の部!H24)</f>
        <v/>
      </c>
      <c r="AD5" s="103"/>
      <c r="AE5" s="103"/>
      <c r="AF5" s="22" t="str">
        <f>IF(一般の部!G24="","","良好")</f>
        <v/>
      </c>
    </row>
    <row r="6" spans="1:32" ht="18" customHeight="1" x14ac:dyDescent="0.2">
      <c r="A6" s="24">
        <v>3</v>
      </c>
      <c r="B6" s="25"/>
      <c r="C6" s="100" t="str">
        <f>IF(一般の部!B15="","",一般の部!B15)</f>
        <v/>
      </c>
      <c r="D6" s="101"/>
      <c r="E6" s="101"/>
      <c r="F6" s="101"/>
      <c r="G6" s="102"/>
      <c r="H6" s="26" t="str">
        <f>IF(一般の部!B15="","","男")</f>
        <v/>
      </c>
      <c r="I6" s="22" t="str">
        <f>IF(一般の部!B15="","","/")</f>
        <v/>
      </c>
      <c r="J6" s="22" t="str">
        <f>IF(一般の部!B15="","",一般の部!D15)</f>
        <v/>
      </c>
      <c r="K6" s="103" t="str">
        <f>IF(一般の部!B15="","","一般男子")</f>
        <v/>
      </c>
      <c r="L6" s="103"/>
      <c r="M6" s="103" t="str">
        <f>IF(一般の部!B15="","",一般の部!C15)</f>
        <v/>
      </c>
      <c r="N6" s="103"/>
      <c r="O6" s="103"/>
      <c r="P6" s="22" t="str">
        <f>IF(一般の部!B15="","","良好")</f>
        <v/>
      </c>
      <c r="Q6" s="24">
        <v>3</v>
      </c>
      <c r="R6" s="25"/>
      <c r="S6" s="100" t="str">
        <f>IF(一般の部!G25="","",一般の部!G25)</f>
        <v/>
      </c>
      <c r="T6" s="101"/>
      <c r="U6" s="101"/>
      <c r="V6" s="101"/>
      <c r="W6" s="102"/>
      <c r="X6" s="26" t="str">
        <f>IF(一般の部!G25="","","男")</f>
        <v/>
      </c>
      <c r="Y6" s="22" t="str">
        <f>IF(一般の部!G25="","","/")</f>
        <v/>
      </c>
      <c r="Z6" s="22" t="str">
        <f>IF(一般の部!G25="","",一般の部!I25)</f>
        <v/>
      </c>
      <c r="AA6" s="103" t="str">
        <f>IF(一般の部!G25="","","４５才以上男子")</f>
        <v/>
      </c>
      <c r="AB6" s="103"/>
      <c r="AC6" s="103" t="str">
        <f>IF(一般の部!G25="","",一般の部!H25)</f>
        <v/>
      </c>
      <c r="AD6" s="103"/>
      <c r="AE6" s="103"/>
      <c r="AF6" s="22" t="str">
        <f>IF(一般の部!G25="","","良好")</f>
        <v/>
      </c>
    </row>
    <row r="7" spans="1:32" ht="18" customHeight="1" x14ac:dyDescent="0.2">
      <c r="A7" s="24">
        <v>4</v>
      </c>
      <c r="B7" s="25"/>
      <c r="C7" s="100" t="str">
        <f>IF(一般の部!B16="","",一般の部!B16)</f>
        <v/>
      </c>
      <c r="D7" s="101"/>
      <c r="E7" s="101"/>
      <c r="F7" s="101"/>
      <c r="G7" s="102"/>
      <c r="H7" s="27" t="str">
        <f>IF(一般の部!B16="","","男")</f>
        <v/>
      </c>
      <c r="I7" s="22" t="str">
        <f>IF(一般の部!B16="","","/")</f>
        <v/>
      </c>
      <c r="J7" s="22" t="str">
        <f>IF(一般の部!B16="","",一般の部!D16)</f>
        <v/>
      </c>
      <c r="K7" s="103" t="str">
        <f>IF(一般の部!B16="","","一般男子")</f>
        <v/>
      </c>
      <c r="L7" s="103"/>
      <c r="M7" s="103" t="str">
        <f>IF(一般の部!B16="","",一般の部!C16)</f>
        <v/>
      </c>
      <c r="N7" s="103"/>
      <c r="O7" s="103"/>
      <c r="P7" s="22" t="str">
        <f>IF(一般の部!B16="","","良好")</f>
        <v/>
      </c>
      <c r="Q7" s="24">
        <v>4</v>
      </c>
      <c r="R7" s="25"/>
      <c r="S7" s="100" t="str">
        <f>IF(一般の部!G26="","",一般の部!G26)</f>
        <v/>
      </c>
      <c r="T7" s="101"/>
      <c r="U7" s="101"/>
      <c r="V7" s="101"/>
      <c r="W7" s="102"/>
      <c r="X7" s="27" t="str">
        <f>IF(一般の部!G26="","","男")</f>
        <v/>
      </c>
      <c r="Y7" s="22" t="str">
        <f>IF(一般の部!G26="","","/")</f>
        <v/>
      </c>
      <c r="Z7" s="22" t="str">
        <f>IF(一般の部!G26="","",一般の部!I26)</f>
        <v/>
      </c>
      <c r="AA7" s="103" t="str">
        <f>IF(一般の部!G26="","","４５才以上男子")</f>
        <v/>
      </c>
      <c r="AB7" s="103"/>
      <c r="AC7" s="103" t="str">
        <f>IF(一般の部!G26="","",一般の部!H26)</f>
        <v/>
      </c>
      <c r="AD7" s="103"/>
      <c r="AE7" s="103"/>
      <c r="AF7" s="22" t="str">
        <f>IF(一般の部!G26="","","良好")</f>
        <v/>
      </c>
    </row>
    <row r="8" spans="1:32" ht="18" customHeight="1" x14ac:dyDescent="0.2">
      <c r="A8" s="24">
        <v>5</v>
      </c>
      <c r="B8" s="25"/>
      <c r="C8" s="100" t="str">
        <f>IF(一般の部!B17="","",一般の部!B17)</f>
        <v/>
      </c>
      <c r="D8" s="101"/>
      <c r="E8" s="101"/>
      <c r="F8" s="101"/>
      <c r="G8" s="102"/>
      <c r="H8" s="27" t="str">
        <f>IF(一般の部!B17="","","男")</f>
        <v/>
      </c>
      <c r="I8" s="22" t="str">
        <f>IF(一般の部!B17="","","/")</f>
        <v/>
      </c>
      <c r="J8" s="22" t="str">
        <f>IF(一般の部!B17="","",一般の部!D17)</f>
        <v/>
      </c>
      <c r="K8" s="103" t="str">
        <f>IF(一般の部!B17="","","一般男子")</f>
        <v/>
      </c>
      <c r="L8" s="103"/>
      <c r="M8" s="103" t="str">
        <f>IF(一般の部!B17="","",一般の部!C17)</f>
        <v/>
      </c>
      <c r="N8" s="103"/>
      <c r="O8" s="103"/>
      <c r="P8" s="22" t="str">
        <f>IF(一般の部!B17="","","良好")</f>
        <v/>
      </c>
      <c r="Q8" s="24">
        <v>5</v>
      </c>
      <c r="R8" s="25"/>
      <c r="S8" s="100" t="str">
        <f>IF(一般の部!G27="","",一般の部!G27)</f>
        <v/>
      </c>
      <c r="T8" s="101"/>
      <c r="U8" s="101"/>
      <c r="V8" s="101"/>
      <c r="W8" s="102"/>
      <c r="X8" s="27" t="str">
        <f>IF(一般の部!G27="","","男")</f>
        <v/>
      </c>
      <c r="Y8" s="22" t="str">
        <f>IF(一般の部!G27="","","/")</f>
        <v/>
      </c>
      <c r="Z8" s="22" t="str">
        <f>IF(一般の部!G27="","",一般の部!I27)</f>
        <v/>
      </c>
      <c r="AA8" s="103" t="str">
        <f>IF(一般の部!G27="","","４５才以上男子")</f>
        <v/>
      </c>
      <c r="AB8" s="103"/>
      <c r="AC8" s="103" t="str">
        <f>IF(一般の部!G27="","",一般の部!H27)</f>
        <v/>
      </c>
      <c r="AD8" s="103"/>
      <c r="AE8" s="103"/>
      <c r="AF8" s="22" t="str">
        <f>IF(一般の部!G27="","","良好")</f>
        <v/>
      </c>
    </row>
    <row r="9" spans="1:32" ht="18" customHeight="1" x14ac:dyDescent="0.2">
      <c r="A9" s="24">
        <v>6</v>
      </c>
      <c r="B9" s="25"/>
      <c r="C9" s="100" t="str">
        <f>IF(一般の部!B18="","",一般の部!B18)</f>
        <v/>
      </c>
      <c r="D9" s="101"/>
      <c r="E9" s="101"/>
      <c r="F9" s="101"/>
      <c r="G9" s="102"/>
      <c r="H9" s="27" t="str">
        <f>IF(一般の部!B18="","","男")</f>
        <v/>
      </c>
      <c r="I9" s="22" t="str">
        <f>IF(一般の部!B18="","","/")</f>
        <v/>
      </c>
      <c r="J9" s="22" t="str">
        <f>IF(一般の部!B18="","",一般の部!D18)</f>
        <v/>
      </c>
      <c r="K9" s="103" t="str">
        <f>IF(一般の部!B18="","","一般男子")</f>
        <v/>
      </c>
      <c r="L9" s="103"/>
      <c r="M9" s="103" t="str">
        <f>IF(一般の部!B18="","",一般の部!C18)</f>
        <v/>
      </c>
      <c r="N9" s="103"/>
      <c r="O9" s="103"/>
      <c r="P9" s="22" t="str">
        <f>IF(一般の部!B18="","","良好")</f>
        <v/>
      </c>
      <c r="Q9" s="24">
        <v>6</v>
      </c>
      <c r="R9" s="25"/>
      <c r="S9" s="100" t="str">
        <f>IF(一般の部!G28="","",一般の部!G28)</f>
        <v/>
      </c>
      <c r="T9" s="101"/>
      <c r="U9" s="101"/>
      <c r="V9" s="101"/>
      <c r="W9" s="102"/>
      <c r="X9" s="27" t="str">
        <f>IF(一般の部!G28="","","男")</f>
        <v/>
      </c>
      <c r="Y9" s="22" t="str">
        <f>IF(一般の部!G28="","","/")</f>
        <v/>
      </c>
      <c r="Z9" s="22" t="str">
        <f>IF(一般の部!G28="","",一般の部!I28)</f>
        <v/>
      </c>
      <c r="AA9" s="103" t="str">
        <f>IF(一般の部!G28="","","４５才以上男子")</f>
        <v/>
      </c>
      <c r="AB9" s="103"/>
      <c r="AC9" s="103" t="str">
        <f>IF(一般の部!G28="","",一般の部!H28)</f>
        <v/>
      </c>
      <c r="AD9" s="103"/>
      <c r="AE9" s="103"/>
      <c r="AF9" s="22" t="str">
        <f>IF(一般の部!G28="","","良好")</f>
        <v/>
      </c>
    </row>
    <row r="10" spans="1:32" ht="18" customHeight="1" x14ac:dyDescent="0.2">
      <c r="A10" s="24">
        <v>7</v>
      </c>
      <c r="B10" s="22"/>
      <c r="C10" s="100" t="str">
        <f>IF(一般の部!B19="","",一般の部!B19)</f>
        <v/>
      </c>
      <c r="D10" s="101"/>
      <c r="E10" s="101"/>
      <c r="F10" s="101"/>
      <c r="G10" s="102"/>
      <c r="H10" s="27" t="str">
        <f>IF(一般の部!B19="","","男")</f>
        <v/>
      </c>
      <c r="I10" s="22" t="str">
        <f>IF(一般の部!B19="","","/")</f>
        <v/>
      </c>
      <c r="J10" s="22" t="str">
        <f>IF(一般の部!B19="","",一般の部!D19)</f>
        <v/>
      </c>
      <c r="K10" s="103" t="str">
        <f>IF(一般の部!B19="","","一般男子")</f>
        <v/>
      </c>
      <c r="L10" s="103"/>
      <c r="M10" s="103" t="str">
        <f>IF(一般の部!B19="","",一般の部!C19)</f>
        <v/>
      </c>
      <c r="N10" s="103"/>
      <c r="O10" s="103"/>
      <c r="P10" s="22" t="str">
        <f>IF(一般の部!B19="","","良好")</f>
        <v/>
      </c>
      <c r="Q10" s="24">
        <v>7</v>
      </c>
      <c r="R10" s="22"/>
      <c r="S10" s="100" t="str">
        <f>IF(一般の部!G29="","",一般の部!G29)</f>
        <v/>
      </c>
      <c r="T10" s="101"/>
      <c r="U10" s="101"/>
      <c r="V10" s="101"/>
      <c r="W10" s="102"/>
      <c r="X10" s="27" t="str">
        <f>IF(一般の部!G29="","","男")</f>
        <v/>
      </c>
      <c r="Y10" s="22" t="str">
        <f>IF(一般の部!G29="","","/")</f>
        <v/>
      </c>
      <c r="Z10" s="22" t="str">
        <f>IF(一般の部!G29="","",一般の部!I29)</f>
        <v/>
      </c>
      <c r="AA10" s="103" t="str">
        <f>IF(一般の部!G29="","","４５才以上男子")</f>
        <v/>
      </c>
      <c r="AB10" s="103"/>
      <c r="AC10" s="103" t="str">
        <f>IF(一般の部!G29="","",一般の部!H29)</f>
        <v/>
      </c>
      <c r="AD10" s="103"/>
      <c r="AE10" s="103"/>
      <c r="AF10" s="22" t="str">
        <f>IF(一般の部!G29="","","良好")</f>
        <v/>
      </c>
    </row>
    <row r="11" spans="1:32" ht="18" customHeight="1" x14ac:dyDescent="0.2">
      <c r="A11" s="24">
        <v>8</v>
      </c>
      <c r="B11" s="25"/>
      <c r="C11" s="100" t="str">
        <f>IF(一般の部!B20="","",一般の部!B20)</f>
        <v/>
      </c>
      <c r="D11" s="101"/>
      <c r="E11" s="101"/>
      <c r="F11" s="101"/>
      <c r="G11" s="102"/>
      <c r="H11" s="27" t="str">
        <f>IF(一般の部!B20="","","男")</f>
        <v/>
      </c>
      <c r="I11" s="22" t="str">
        <f>IF(一般の部!B20="","","/")</f>
        <v/>
      </c>
      <c r="J11" s="22" t="str">
        <f>IF(一般の部!B20="","",一般の部!D20)</f>
        <v/>
      </c>
      <c r="K11" s="103" t="str">
        <f>IF(一般の部!B20="","","一般男子")</f>
        <v/>
      </c>
      <c r="L11" s="103"/>
      <c r="M11" s="103" t="str">
        <f>IF(一般の部!B20="","",一般の部!C20)</f>
        <v/>
      </c>
      <c r="N11" s="103"/>
      <c r="O11" s="103"/>
      <c r="P11" s="22" t="str">
        <f>IF(一般の部!B20="","","良好")</f>
        <v/>
      </c>
      <c r="Q11" s="24">
        <v>8</v>
      </c>
      <c r="R11" s="25"/>
      <c r="S11" s="100" t="str">
        <f>IF(一般の部!G30="","",一般の部!G30)</f>
        <v/>
      </c>
      <c r="T11" s="101"/>
      <c r="U11" s="101"/>
      <c r="V11" s="101"/>
      <c r="W11" s="102"/>
      <c r="X11" s="27" t="str">
        <f>IF(一般の部!G30="","","男")</f>
        <v/>
      </c>
      <c r="Y11" s="22" t="str">
        <f>IF(一般の部!G30="","","/")</f>
        <v/>
      </c>
      <c r="Z11" s="22" t="str">
        <f>IF(一般の部!G30="","",一般の部!I30)</f>
        <v/>
      </c>
      <c r="AA11" s="103" t="str">
        <f>IF(一般の部!G30="","","４５才以上男子")</f>
        <v/>
      </c>
      <c r="AB11" s="103"/>
      <c r="AC11" s="103" t="str">
        <f>IF(一般の部!G30="","",一般の部!H30)</f>
        <v/>
      </c>
      <c r="AD11" s="103"/>
      <c r="AE11" s="103"/>
      <c r="AF11" s="22" t="str">
        <f>IF(一般の部!G30="","","良好")</f>
        <v/>
      </c>
    </row>
    <row r="12" spans="1:32" ht="18" customHeight="1" x14ac:dyDescent="0.2">
      <c r="A12" s="24">
        <v>9</v>
      </c>
      <c r="B12" s="25"/>
      <c r="C12" s="100" t="str">
        <f>IF(一般の部!B21="","",一般の部!B21)</f>
        <v/>
      </c>
      <c r="D12" s="101"/>
      <c r="E12" s="101"/>
      <c r="F12" s="101"/>
      <c r="G12" s="102"/>
      <c r="H12" s="27" t="str">
        <f>IF(一般の部!B21="","","男")</f>
        <v/>
      </c>
      <c r="I12" s="22" t="str">
        <f>IF(一般の部!B21="","","/")</f>
        <v/>
      </c>
      <c r="J12" s="22" t="str">
        <f>IF(一般の部!B21="","",一般の部!D21)</f>
        <v/>
      </c>
      <c r="K12" s="103" t="str">
        <f>IF(一般の部!B21="","","一般男子")</f>
        <v/>
      </c>
      <c r="L12" s="103"/>
      <c r="M12" s="103" t="str">
        <f>IF(一般の部!B21="","",一般の部!C21)</f>
        <v/>
      </c>
      <c r="N12" s="103"/>
      <c r="O12" s="103"/>
      <c r="P12" s="22" t="str">
        <f>IF(一般の部!B21="","","良好")</f>
        <v/>
      </c>
      <c r="Q12" s="24">
        <v>9</v>
      </c>
      <c r="R12" s="25"/>
      <c r="S12" s="100" t="str">
        <f>IF(一般の部!G31="","",一般の部!G31)</f>
        <v/>
      </c>
      <c r="T12" s="101"/>
      <c r="U12" s="101"/>
      <c r="V12" s="101"/>
      <c r="W12" s="102"/>
      <c r="X12" s="27" t="str">
        <f>IF(一般の部!G31="","","男")</f>
        <v/>
      </c>
      <c r="Y12" s="22" t="str">
        <f>IF(一般の部!G31="","","/")</f>
        <v/>
      </c>
      <c r="Z12" s="22" t="str">
        <f>IF(一般の部!G31="","",一般の部!I31)</f>
        <v/>
      </c>
      <c r="AA12" s="103" t="str">
        <f>IF(一般の部!G31="","","４５才以上男子")</f>
        <v/>
      </c>
      <c r="AB12" s="103"/>
      <c r="AC12" s="103" t="str">
        <f>IF(一般の部!G31="","",一般の部!H31)</f>
        <v/>
      </c>
      <c r="AD12" s="103"/>
      <c r="AE12" s="103"/>
      <c r="AF12" s="22" t="str">
        <f>IF(一般の部!G31="","","良好")</f>
        <v/>
      </c>
    </row>
    <row r="13" spans="1:32" ht="18" customHeight="1" x14ac:dyDescent="0.2">
      <c r="A13" s="24">
        <v>10</v>
      </c>
      <c r="B13" s="25"/>
      <c r="C13" s="100" t="str">
        <f>IF(一般の部!B22="","",一般の部!B22)</f>
        <v/>
      </c>
      <c r="D13" s="101"/>
      <c r="E13" s="101"/>
      <c r="F13" s="101"/>
      <c r="G13" s="102"/>
      <c r="H13" s="27" t="str">
        <f>IF(一般の部!B22="","","男")</f>
        <v/>
      </c>
      <c r="I13" s="22" t="str">
        <f>IF(一般の部!B22="","","/")</f>
        <v/>
      </c>
      <c r="J13" s="22" t="str">
        <f>IF(一般の部!B22="","",一般の部!D22)</f>
        <v/>
      </c>
      <c r="K13" s="103" t="str">
        <f>IF(一般の部!B22="","","一般男子")</f>
        <v/>
      </c>
      <c r="L13" s="103"/>
      <c r="M13" s="103" t="str">
        <f>IF(一般の部!B22="","",一般の部!C22)</f>
        <v/>
      </c>
      <c r="N13" s="103"/>
      <c r="O13" s="103"/>
      <c r="P13" s="22" t="str">
        <f>IF(一般の部!B22="","","良好")</f>
        <v/>
      </c>
      <c r="Q13" s="24">
        <v>10</v>
      </c>
      <c r="R13" s="25"/>
      <c r="S13" s="100" t="str">
        <f>IF(一般の部!G32="","",一般の部!G32)</f>
        <v/>
      </c>
      <c r="T13" s="101"/>
      <c r="U13" s="101"/>
      <c r="V13" s="101"/>
      <c r="W13" s="102"/>
      <c r="X13" s="27" t="str">
        <f>IF(一般の部!G32="","","男")</f>
        <v/>
      </c>
      <c r="Y13" s="22" t="str">
        <f>IF(一般の部!G32="","","/")</f>
        <v/>
      </c>
      <c r="Z13" s="22" t="str">
        <f>IF(一般の部!G32="","",一般の部!I32)</f>
        <v/>
      </c>
      <c r="AA13" s="103" t="str">
        <f>IF(一般の部!G32="","","４５才以上男子")</f>
        <v/>
      </c>
      <c r="AB13" s="103"/>
      <c r="AC13" s="103" t="str">
        <f>IF(一般の部!G32="","",一般の部!H32)</f>
        <v/>
      </c>
      <c r="AD13" s="103"/>
      <c r="AE13" s="103"/>
      <c r="AF13" s="22" t="str">
        <f>IF(一般の部!G32="","","良好")</f>
        <v/>
      </c>
    </row>
    <row r="14" spans="1:32" ht="18" customHeight="1" x14ac:dyDescent="0.2">
      <c r="A14" s="24">
        <v>11</v>
      </c>
      <c r="B14" s="25"/>
      <c r="C14" s="100" t="str">
        <f>IF(一般の部!B23="","",一般の部!B23)</f>
        <v/>
      </c>
      <c r="D14" s="101"/>
      <c r="E14" s="101"/>
      <c r="F14" s="101"/>
      <c r="G14" s="102"/>
      <c r="H14" s="27" t="str">
        <f>IF(一般の部!B23="","","男")</f>
        <v/>
      </c>
      <c r="I14" s="22" t="str">
        <f>IF(一般の部!B23="","","/")</f>
        <v/>
      </c>
      <c r="J14" s="22" t="str">
        <f>IF(一般の部!B23="","",一般の部!D23)</f>
        <v/>
      </c>
      <c r="K14" s="103" t="str">
        <f>IF(一般の部!B23="","","一般男子")</f>
        <v/>
      </c>
      <c r="L14" s="103"/>
      <c r="M14" s="103" t="str">
        <f>IF(一般の部!B23="","",一般の部!C23)</f>
        <v/>
      </c>
      <c r="N14" s="103"/>
      <c r="O14" s="103"/>
      <c r="P14" s="22" t="str">
        <f>IF(一般の部!B23="","","良好")</f>
        <v/>
      </c>
      <c r="Q14" s="24">
        <v>11</v>
      </c>
      <c r="R14" s="25"/>
      <c r="S14" s="100" t="str">
        <f>IF(一般の部!L13="","",一般の部!L13)</f>
        <v/>
      </c>
      <c r="T14" s="101"/>
      <c r="U14" s="101"/>
      <c r="V14" s="101"/>
      <c r="W14" s="102"/>
      <c r="X14" s="27" t="str">
        <f>IF(一般の部!L13="","","女")</f>
        <v/>
      </c>
      <c r="Y14" s="25" t="str">
        <f>IF(一般の部!L13="","","/")</f>
        <v/>
      </c>
      <c r="Z14" s="22" t="str">
        <f>IF(一般の部!L13="","",一般の部!N13)</f>
        <v/>
      </c>
      <c r="AA14" s="103" t="str">
        <f>IF(一般の部!L13="","","一般女子")</f>
        <v/>
      </c>
      <c r="AB14" s="103"/>
      <c r="AC14" s="103" t="str">
        <f>IF(一般の部!L13="","",一般の部!M13)</f>
        <v/>
      </c>
      <c r="AD14" s="103"/>
      <c r="AE14" s="103"/>
      <c r="AF14" s="22" t="str">
        <f>IF(一般の部!L13="","","良好")</f>
        <v/>
      </c>
    </row>
    <row r="15" spans="1:32" ht="18" customHeight="1" x14ac:dyDescent="0.2">
      <c r="A15" s="24">
        <v>12</v>
      </c>
      <c r="B15" s="25"/>
      <c r="C15" s="100" t="str">
        <f>IF(一般の部!B24="","",一般の部!B24)</f>
        <v/>
      </c>
      <c r="D15" s="101"/>
      <c r="E15" s="101"/>
      <c r="F15" s="101"/>
      <c r="G15" s="102"/>
      <c r="H15" s="27" t="str">
        <f>IF(一般の部!B24="","","男")</f>
        <v/>
      </c>
      <c r="I15" s="22" t="str">
        <f>IF(一般の部!B24="","","/")</f>
        <v/>
      </c>
      <c r="J15" s="22" t="str">
        <f>IF(一般の部!B24="","",一般の部!D24)</f>
        <v/>
      </c>
      <c r="K15" s="103" t="str">
        <f>IF(一般の部!B24="","","一般男子")</f>
        <v/>
      </c>
      <c r="L15" s="103"/>
      <c r="M15" s="103" t="str">
        <f>IF(一般の部!B24="","",一般の部!C24)</f>
        <v/>
      </c>
      <c r="N15" s="103"/>
      <c r="O15" s="103"/>
      <c r="P15" s="22" t="str">
        <f>IF(一般の部!B24="","","良好")</f>
        <v/>
      </c>
      <c r="Q15" s="24">
        <v>12</v>
      </c>
      <c r="R15" s="25"/>
      <c r="S15" s="100" t="str">
        <f>IF(一般の部!L14="","",一般の部!L14)</f>
        <v/>
      </c>
      <c r="T15" s="101"/>
      <c r="U15" s="101"/>
      <c r="V15" s="101"/>
      <c r="W15" s="102"/>
      <c r="X15" s="27" t="str">
        <f>IF(一般の部!L14="","","女")</f>
        <v/>
      </c>
      <c r="Y15" s="25" t="str">
        <f>IF(一般の部!L14="","","/")</f>
        <v/>
      </c>
      <c r="Z15" s="22" t="str">
        <f>IF(一般の部!L14="","",一般の部!N14)</f>
        <v/>
      </c>
      <c r="AA15" s="103" t="str">
        <f>IF(一般の部!L14="","","一般女子")</f>
        <v/>
      </c>
      <c r="AB15" s="103"/>
      <c r="AC15" s="103" t="str">
        <f>IF(一般の部!L14="","",一般の部!M14)</f>
        <v/>
      </c>
      <c r="AD15" s="103"/>
      <c r="AE15" s="103"/>
      <c r="AF15" s="22" t="str">
        <f>IF(一般の部!L14="","","良好")</f>
        <v/>
      </c>
    </row>
    <row r="16" spans="1:32" ht="18" customHeight="1" x14ac:dyDescent="0.2">
      <c r="A16" s="24">
        <v>13</v>
      </c>
      <c r="B16" s="25"/>
      <c r="C16" s="100" t="str">
        <f>IF(一般の部!B25="","",一般の部!B25)</f>
        <v/>
      </c>
      <c r="D16" s="101"/>
      <c r="E16" s="101"/>
      <c r="F16" s="101"/>
      <c r="G16" s="102"/>
      <c r="H16" s="27" t="str">
        <f>IF(一般の部!B25="","","男")</f>
        <v/>
      </c>
      <c r="I16" s="22" t="str">
        <f>IF(一般の部!B25="","","/")</f>
        <v/>
      </c>
      <c r="J16" s="22" t="str">
        <f>IF(一般の部!B25="","",一般の部!D25)</f>
        <v/>
      </c>
      <c r="K16" s="103" t="str">
        <f>IF(一般の部!B25="","","一般男子")</f>
        <v/>
      </c>
      <c r="L16" s="103"/>
      <c r="M16" s="103" t="str">
        <f>IF(一般の部!B25="","",一般の部!C25)</f>
        <v/>
      </c>
      <c r="N16" s="103"/>
      <c r="O16" s="103"/>
      <c r="P16" s="22" t="str">
        <f>IF(一般の部!B25="","","良好")</f>
        <v/>
      </c>
      <c r="Q16" s="24">
        <v>13</v>
      </c>
      <c r="R16" s="25"/>
      <c r="S16" s="100" t="str">
        <f>IF(一般の部!L15="","",一般の部!L15)</f>
        <v/>
      </c>
      <c r="T16" s="101"/>
      <c r="U16" s="101"/>
      <c r="V16" s="101"/>
      <c r="W16" s="102"/>
      <c r="X16" s="27" t="str">
        <f>IF(一般の部!L15="","","女")</f>
        <v/>
      </c>
      <c r="Y16" s="25" t="str">
        <f>IF(一般の部!L15="","","/")</f>
        <v/>
      </c>
      <c r="Z16" s="22" t="str">
        <f>IF(一般の部!L15="","",一般の部!N15)</f>
        <v/>
      </c>
      <c r="AA16" s="103" t="str">
        <f>IF(一般の部!L15="","","一般女子")</f>
        <v/>
      </c>
      <c r="AB16" s="103"/>
      <c r="AC16" s="103" t="str">
        <f>IF(一般の部!L15="","",一般の部!M15)</f>
        <v/>
      </c>
      <c r="AD16" s="103"/>
      <c r="AE16" s="103"/>
      <c r="AF16" s="22" t="str">
        <f>IF(一般の部!L15="","","良好")</f>
        <v/>
      </c>
    </row>
    <row r="17" spans="1:32" ht="18" customHeight="1" x14ac:dyDescent="0.2">
      <c r="A17" s="24">
        <v>14</v>
      </c>
      <c r="B17" s="25"/>
      <c r="C17" s="100" t="str">
        <f>IF(一般の部!B26="","",一般の部!B26)</f>
        <v/>
      </c>
      <c r="D17" s="101"/>
      <c r="E17" s="101"/>
      <c r="F17" s="101"/>
      <c r="G17" s="102"/>
      <c r="H17" s="27" t="str">
        <f>IF(一般の部!B26="","","男")</f>
        <v/>
      </c>
      <c r="I17" s="22" t="str">
        <f>IF(一般の部!B26="","","/")</f>
        <v/>
      </c>
      <c r="J17" s="22" t="str">
        <f>IF(一般の部!B26="","",一般の部!D26)</f>
        <v/>
      </c>
      <c r="K17" s="103" t="str">
        <f>IF(一般の部!B26="","","一般男子")</f>
        <v/>
      </c>
      <c r="L17" s="103"/>
      <c r="M17" s="103" t="str">
        <f>IF(一般の部!B26="","",一般の部!C26)</f>
        <v/>
      </c>
      <c r="N17" s="103"/>
      <c r="O17" s="103"/>
      <c r="P17" s="22" t="str">
        <f>IF(一般の部!B26="","","良好")</f>
        <v/>
      </c>
      <c r="Q17" s="24">
        <v>14</v>
      </c>
      <c r="R17" s="25"/>
      <c r="S17" s="100" t="str">
        <f>IF(一般の部!L16="","",一般の部!L16)</f>
        <v/>
      </c>
      <c r="T17" s="101"/>
      <c r="U17" s="101"/>
      <c r="V17" s="101"/>
      <c r="W17" s="102"/>
      <c r="X17" s="27" t="str">
        <f>IF(一般の部!L16="","","女")</f>
        <v/>
      </c>
      <c r="Y17" s="25" t="str">
        <f>IF(一般の部!L16="","","/")</f>
        <v/>
      </c>
      <c r="Z17" s="22" t="str">
        <f>IF(一般の部!L16="","",一般の部!N16)</f>
        <v/>
      </c>
      <c r="AA17" s="103" t="str">
        <f>IF(一般の部!L16="","","一般女子")</f>
        <v/>
      </c>
      <c r="AB17" s="103"/>
      <c r="AC17" s="103" t="str">
        <f>IF(一般の部!L16="","",一般の部!M16)</f>
        <v/>
      </c>
      <c r="AD17" s="103"/>
      <c r="AE17" s="103"/>
      <c r="AF17" s="22" t="str">
        <f>IF(一般の部!L16="","","良好")</f>
        <v/>
      </c>
    </row>
    <row r="18" spans="1:32" ht="18" customHeight="1" x14ac:dyDescent="0.2">
      <c r="A18" s="24">
        <v>15</v>
      </c>
      <c r="B18" s="22"/>
      <c r="C18" s="100" t="str">
        <f>IF(一般の部!B27="","",一般の部!B27)</f>
        <v/>
      </c>
      <c r="D18" s="101"/>
      <c r="E18" s="101"/>
      <c r="F18" s="101"/>
      <c r="G18" s="102"/>
      <c r="H18" s="27" t="str">
        <f>IF(一般の部!B27="","","男")</f>
        <v/>
      </c>
      <c r="I18" s="22" t="str">
        <f>IF(一般の部!B27="","","/")</f>
        <v/>
      </c>
      <c r="J18" s="22" t="str">
        <f>IF(一般の部!B27="","",一般の部!D27)</f>
        <v/>
      </c>
      <c r="K18" s="103" t="str">
        <f>IF(一般の部!B27="","","一般男子")</f>
        <v/>
      </c>
      <c r="L18" s="103"/>
      <c r="M18" s="103" t="str">
        <f>IF(一般の部!B27="","",一般の部!C27)</f>
        <v/>
      </c>
      <c r="N18" s="103"/>
      <c r="O18" s="103"/>
      <c r="P18" s="22" t="str">
        <f>IF(一般の部!B27="","","良好")</f>
        <v/>
      </c>
      <c r="Q18" s="24">
        <v>15</v>
      </c>
      <c r="R18" s="22"/>
      <c r="S18" s="100" t="str">
        <f>IF(一般の部!L17="","",一般の部!L17)</f>
        <v/>
      </c>
      <c r="T18" s="101"/>
      <c r="U18" s="101"/>
      <c r="V18" s="101"/>
      <c r="W18" s="102"/>
      <c r="X18" s="27" t="str">
        <f>IF(一般の部!L17="","","女")</f>
        <v/>
      </c>
      <c r="Y18" s="25" t="str">
        <f>IF(一般の部!L17="","","/")</f>
        <v/>
      </c>
      <c r="Z18" s="22" t="str">
        <f>IF(一般の部!L17="","",一般の部!N17)</f>
        <v/>
      </c>
      <c r="AA18" s="103" t="str">
        <f>IF(一般の部!L17="","","一般女子")</f>
        <v/>
      </c>
      <c r="AB18" s="103"/>
      <c r="AC18" s="103" t="str">
        <f>IF(一般の部!L17="","",一般の部!M17)</f>
        <v/>
      </c>
      <c r="AD18" s="103"/>
      <c r="AE18" s="103"/>
      <c r="AF18" s="22" t="str">
        <f>IF(一般の部!L17="","","良好")</f>
        <v/>
      </c>
    </row>
    <row r="19" spans="1:32" ht="18" customHeight="1" x14ac:dyDescent="0.2">
      <c r="A19" s="24">
        <v>16</v>
      </c>
      <c r="B19" s="25"/>
      <c r="C19" s="100" t="str">
        <f>IF(一般の部!B28="","",一般の部!B28)</f>
        <v/>
      </c>
      <c r="D19" s="101"/>
      <c r="E19" s="101"/>
      <c r="F19" s="101"/>
      <c r="G19" s="102"/>
      <c r="H19" s="27" t="str">
        <f>IF(一般の部!B28="","","男")</f>
        <v/>
      </c>
      <c r="I19" s="22" t="str">
        <f>IF(一般の部!B28="","","/")</f>
        <v/>
      </c>
      <c r="J19" s="22" t="str">
        <f>IF(一般の部!B28="","",一般の部!D28)</f>
        <v/>
      </c>
      <c r="K19" s="103" t="str">
        <f>IF(一般の部!B28="","","一般男子")</f>
        <v/>
      </c>
      <c r="L19" s="103"/>
      <c r="M19" s="103" t="str">
        <f>IF(一般の部!B28="","",一般の部!C28)</f>
        <v/>
      </c>
      <c r="N19" s="103"/>
      <c r="O19" s="103"/>
      <c r="P19" s="22" t="str">
        <f>IF(一般の部!B28="","","良好")</f>
        <v/>
      </c>
      <c r="Q19" s="24">
        <v>16</v>
      </c>
      <c r="R19" s="25"/>
      <c r="S19" s="100" t="str">
        <f>IF(一般の部!L18="","",一般の部!L18)</f>
        <v/>
      </c>
      <c r="T19" s="101"/>
      <c r="U19" s="101"/>
      <c r="V19" s="101"/>
      <c r="W19" s="102"/>
      <c r="X19" s="27" t="str">
        <f>IF(一般の部!L18="","","女")</f>
        <v/>
      </c>
      <c r="Y19" s="25" t="str">
        <f>IF(一般の部!L18="","","/")</f>
        <v/>
      </c>
      <c r="Z19" s="22" t="str">
        <f>IF(一般の部!L18="","",一般の部!N18)</f>
        <v/>
      </c>
      <c r="AA19" s="103" t="str">
        <f>IF(一般の部!L18="","","一般女子")</f>
        <v/>
      </c>
      <c r="AB19" s="103"/>
      <c r="AC19" s="103" t="str">
        <f>IF(一般の部!L18="","",一般の部!M18)</f>
        <v/>
      </c>
      <c r="AD19" s="103"/>
      <c r="AE19" s="103"/>
      <c r="AF19" s="22" t="str">
        <f>IF(一般の部!L18="","","良好")</f>
        <v/>
      </c>
    </row>
    <row r="20" spans="1:32" ht="18" customHeight="1" x14ac:dyDescent="0.2">
      <c r="A20" s="24">
        <v>17</v>
      </c>
      <c r="B20" s="25"/>
      <c r="C20" s="100" t="str">
        <f>IF(一般の部!B29="","",一般の部!B29)</f>
        <v/>
      </c>
      <c r="D20" s="101"/>
      <c r="E20" s="101"/>
      <c r="F20" s="101"/>
      <c r="G20" s="102"/>
      <c r="H20" s="27" t="str">
        <f>IF(一般の部!B29="","","男")</f>
        <v/>
      </c>
      <c r="I20" s="22" t="str">
        <f>IF(一般の部!B29="","","/")</f>
        <v/>
      </c>
      <c r="J20" s="22" t="str">
        <f>IF(一般の部!B29="","",一般の部!D29)</f>
        <v/>
      </c>
      <c r="K20" s="103" t="str">
        <f>IF(一般の部!B29="","","一般男子")</f>
        <v/>
      </c>
      <c r="L20" s="103"/>
      <c r="M20" s="103" t="str">
        <f>IF(一般の部!B29="","",一般の部!C29)</f>
        <v/>
      </c>
      <c r="N20" s="103"/>
      <c r="O20" s="103"/>
      <c r="P20" s="22" t="str">
        <f>IF(一般の部!B29="","","良好")</f>
        <v/>
      </c>
      <c r="Q20" s="24">
        <v>17</v>
      </c>
      <c r="R20" s="25"/>
      <c r="S20" s="100" t="str">
        <f>IF(一般の部!L19="","",一般の部!L19)</f>
        <v/>
      </c>
      <c r="T20" s="101"/>
      <c r="U20" s="101"/>
      <c r="V20" s="101"/>
      <c r="W20" s="102"/>
      <c r="X20" s="27" t="str">
        <f>IF(一般の部!L19="","","女")</f>
        <v/>
      </c>
      <c r="Y20" s="25" t="str">
        <f>IF(一般の部!L19="","","/")</f>
        <v/>
      </c>
      <c r="Z20" s="22" t="str">
        <f>IF(一般の部!L19="","",一般の部!N19)</f>
        <v/>
      </c>
      <c r="AA20" s="103" t="str">
        <f>IF(一般の部!L19="","","一般女子")</f>
        <v/>
      </c>
      <c r="AB20" s="103"/>
      <c r="AC20" s="103" t="str">
        <f>IF(一般の部!L19="","",一般の部!M19)</f>
        <v/>
      </c>
      <c r="AD20" s="103"/>
      <c r="AE20" s="103"/>
      <c r="AF20" s="22" t="str">
        <f>IF(一般の部!L19="","","良好")</f>
        <v/>
      </c>
    </row>
    <row r="21" spans="1:32" ht="18" customHeight="1" x14ac:dyDescent="0.2">
      <c r="A21" s="24">
        <v>18</v>
      </c>
      <c r="B21" s="25"/>
      <c r="C21" s="100" t="str">
        <f>IF(一般の部!B30="","",一般の部!B30)</f>
        <v/>
      </c>
      <c r="D21" s="101"/>
      <c r="E21" s="101"/>
      <c r="F21" s="101"/>
      <c r="G21" s="102"/>
      <c r="H21" s="27" t="str">
        <f>IF(一般の部!B30="","","男")</f>
        <v/>
      </c>
      <c r="I21" s="22" t="str">
        <f>IF(一般の部!B30="","","/")</f>
        <v/>
      </c>
      <c r="J21" s="22" t="str">
        <f>IF(一般の部!B30="","",一般の部!D30)</f>
        <v/>
      </c>
      <c r="K21" s="103" t="str">
        <f>IF(一般の部!B30="","","一般男子")</f>
        <v/>
      </c>
      <c r="L21" s="103"/>
      <c r="M21" s="103" t="str">
        <f>IF(一般の部!B30="","",一般の部!C30)</f>
        <v/>
      </c>
      <c r="N21" s="103"/>
      <c r="O21" s="103"/>
      <c r="P21" s="22" t="str">
        <f>IF(一般の部!B30="","","良好")</f>
        <v/>
      </c>
      <c r="Q21" s="24">
        <v>18</v>
      </c>
      <c r="R21" s="25"/>
      <c r="S21" s="100" t="str">
        <f>IF(一般の部!L20="","",一般の部!L20)</f>
        <v/>
      </c>
      <c r="T21" s="101"/>
      <c r="U21" s="101"/>
      <c r="V21" s="101"/>
      <c r="W21" s="102"/>
      <c r="X21" s="27" t="str">
        <f>IF(一般の部!L20="","","女")</f>
        <v/>
      </c>
      <c r="Y21" s="25" t="str">
        <f>IF(一般の部!L20="","","/")</f>
        <v/>
      </c>
      <c r="Z21" s="22" t="str">
        <f>IF(一般の部!L20="","",一般の部!N20)</f>
        <v/>
      </c>
      <c r="AA21" s="103" t="str">
        <f>IF(一般の部!L20="","","一般女子")</f>
        <v/>
      </c>
      <c r="AB21" s="103"/>
      <c r="AC21" s="103" t="str">
        <f>IF(一般の部!L20="","",一般の部!M20)</f>
        <v/>
      </c>
      <c r="AD21" s="103"/>
      <c r="AE21" s="103"/>
      <c r="AF21" s="22" t="str">
        <f>IF(一般の部!L20="","","良好")</f>
        <v/>
      </c>
    </row>
    <row r="22" spans="1:32" ht="18" customHeight="1" x14ac:dyDescent="0.2">
      <c r="A22" s="24">
        <v>19</v>
      </c>
      <c r="B22" s="25"/>
      <c r="C22" s="100" t="str">
        <f>IF(一般の部!B31="","",一般の部!B31)</f>
        <v/>
      </c>
      <c r="D22" s="101"/>
      <c r="E22" s="101"/>
      <c r="F22" s="101"/>
      <c r="G22" s="102"/>
      <c r="H22" s="27" t="str">
        <f>IF(一般の部!B31="","","男")</f>
        <v/>
      </c>
      <c r="I22" s="22" t="str">
        <f>IF(一般の部!B31="","","/")</f>
        <v/>
      </c>
      <c r="J22" s="22" t="str">
        <f>IF(一般の部!B31="","",一般の部!D31)</f>
        <v/>
      </c>
      <c r="K22" s="103" t="str">
        <f>IF(一般の部!B31="","","一般男子")</f>
        <v/>
      </c>
      <c r="L22" s="103"/>
      <c r="M22" s="103" t="str">
        <f>IF(一般の部!B31="","",一般の部!C31)</f>
        <v/>
      </c>
      <c r="N22" s="103"/>
      <c r="O22" s="103"/>
      <c r="P22" s="22" t="str">
        <f>IF(一般の部!B31="","","良好")</f>
        <v/>
      </c>
      <c r="Q22" s="24">
        <v>19</v>
      </c>
      <c r="R22" s="25"/>
      <c r="S22" s="100" t="str">
        <f>IF(一般の部!L21="","",一般の部!L21)</f>
        <v/>
      </c>
      <c r="T22" s="101"/>
      <c r="U22" s="101"/>
      <c r="V22" s="101"/>
      <c r="W22" s="102"/>
      <c r="X22" s="27" t="str">
        <f>IF(一般の部!L21="","","女")</f>
        <v/>
      </c>
      <c r="Y22" s="25" t="str">
        <f>IF(一般の部!L21="","","/")</f>
        <v/>
      </c>
      <c r="Z22" s="22" t="str">
        <f>IF(一般の部!L21="","",一般の部!N21)</f>
        <v/>
      </c>
      <c r="AA22" s="103" t="str">
        <f>IF(一般の部!L21="","","一般女子")</f>
        <v/>
      </c>
      <c r="AB22" s="103"/>
      <c r="AC22" s="103" t="str">
        <f>IF(一般の部!L21="","",一般の部!M21)</f>
        <v/>
      </c>
      <c r="AD22" s="103"/>
      <c r="AE22" s="103"/>
      <c r="AF22" s="22" t="str">
        <f>IF(一般の部!L21="","","良好")</f>
        <v/>
      </c>
    </row>
    <row r="23" spans="1:32" ht="18" customHeight="1" x14ac:dyDescent="0.2">
      <c r="A23" s="24">
        <v>20</v>
      </c>
      <c r="B23" s="25"/>
      <c r="C23" s="100" t="str">
        <f>IF(一般の部!B32="","",一般の部!B32)</f>
        <v/>
      </c>
      <c r="D23" s="101"/>
      <c r="E23" s="101"/>
      <c r="F23" s="101"/>
      <c r="G23" s="102"/>
      <c r="H23" s="27" t="str">
        <f>IF(一般の部!B32="","","男")</f>
        <v/>
      </c>
      <c r="I23" s="22" t="str">
        <f>IF(一般の部!B32="","","/")</f>
        <v/>
      </c>
      <c r="J23" s="22" t="str">
        <f>IF(一般の部!B32="","",一般の部!D32)</f>
        <v/>
      </c>
      <c r="K23" s="103" t="str">
        <f>IF(一般の部!B32="","","一般男子")</f>
        <v/>
      </c>
      <c r="L23" s="103"/>
      <c r="M23" s="103" t="str">
        <f>IF(一般の部!B32="","",一般の部!C32)</f>
        <v/>
      </c>
      <c r="N23" s="103"/>
      <c r="O23" s="103"/>
      <c r="P23" s="22" t="str">
        <f>IF(一般の部!B32="","","良好")</f>
        <v/>
      </c>
      <c r="Q23" s="24">
        <v>20</v>
      </c>
      <c r="R23" s="25"/>
      <c r="S23" s="100" t="str">
        <f>IF(一般の部!L22="","",一般の部!L22)</f>
        <v/>
      </c>
      <c r="T23" s="101"/>
      <c r="U23" s="101"/>
      <c r="V23" s="101"/>
      <c r="W23" s="102"/>
      <c r="X23" s="27" t="str">
        <f>IF(一般の部!L22="","","女")</f>
        <v/>
      </c>
      <c r="Y23" s="25" t="str">
        <f>IF(一般の部!L22="","","/")</f>
        <v/>
      </c>
      <c r="Z23" s="22" t="str">
        <f>IF(一般の部!L22="","",一般の部!N22)</f>
        <v/>
      </c>
      <c r="AA23" s="103" t="str">
        <f>IF(一般の部!L22="","","一般女子")</f>
        <v/>
      </c>
      <c r="AB23" s="103"/>
      <c r="AC23" s="103" t="str">
        <f>IF(一般の部!L22="","",一般の部!M22)</f>
        <v/>
      </c>
      <c r="AD23" s="103"/>
      <c r="AE23" s="103"/>
      <c r="AF23" s="22" t="str">
        <f>IF(一般の部!L22="","","良好")</f>
        <v/>
      </c>
    </row>
    <row r="24" spans="1:32" ht="18" customHeight="1" x14ac:dyDescent="0.2">
      <c r="A24" s="24">
        <v>21</v>
      </c>
      <c r="B24" s="25"/>
      <c r="C24" s="100" t="str">
        <f>IF(一般の部!G13="","",一般の部!G13)</f>
        <v/>
      </c>
      <c r="D24" s="101"/>
      <c r="E24" s="101"/>
      <c r="F24" s="101"/>
      <c r="G24" s="102"/>
      <c r="H24" s="27" t="str">
        <f>IF(一般の部!G13="","","男")</f>
        <v/>
      </c>
      <c r="I24" s="25" t="str">
        <f>IF(一般の部!G13="","","/")</f>
        <v/>
      </c>
      <c r="J24" s="22" t="str">
        <f>IF(一般の部!G13="","",一般の部!I13)</f>
        <v/>
      </c>
      <c r="K24" s="103" t="str">
        <f>IF(一般の部!G13="","","４５才以上男子")</f>
        <v/>
      </c>
      <c r="L24" s="103"/>
      <c r="M24" s="103" t="str">
        <f>IF(一般の部!G13="","",一般の部!H13)</f>
        <v/>
      </c>
      <c r="N24" s="103"/>
      <c r="O24" s="103"/>
      <c r="P24" s="22" t="str">
        <f>IF(一般の部!G13="","","良好")</f>
        <v/>
      </c>
      <c r="Q24" s="24">
        <v>21</v>
      </c>
      <c r="R24" s="25"/>
      <c r="S24" s="100" t="str">
        <f>IF(一般の部!L23="","",一般の部!L23)</f>
        <v/>
      </c>
      <c r="T24" s="101"/>
      <c r="U24" s="101"/>
      <c r="V24" s="101"/>
      <c r="W24" s="102"/>
      <c r="X24" s="27" t="str">
        <f>IF(一般の部!L23="","","女")</f>
        <v/>
      </c>
      <c r="Y24" s="25" t="str">
        <f>IF(一般の部!L23="","","/")</f>
        <v/>
      </c>
      <c r="Z24" s="22" t="str">
        <f>IF(一般の部!L23="","",一般の部!N23)</f>
        <v/>
      </c>
      <c r="AA24" s="103" t="str">
        <f>IF(一般の部!L23="","","一般女子")</f>
        <v/>
      </c>
      <c r="AB24" s="103"/>
      <c r="AC24" s="103" t="str">
        <f>IF(一般の部!L23="","",一般の部!M23)</f>
        <v/>
      </c>
      <c r="AD24" s="103"/>
      <c r="AE24" s="103"/>
      <c r="AF24" s="22" t="str">
        <f>IF(一般の部!L23="","","良好")</f>
        <v/>
      </c>
    </row>
    <row r="25" spans="1:32" ht="18" customHeight="1" x14ac:dyDescent="0.2">
      <c r="A25" s="24">
        <v>22</v>
      </c>
      <c r="B25" s="25"/>
      <c r="C25" s="100" t="str">
        <f>IF(一般の部!G14="","",一般の部!G14)</f>
        <v/>
      </c>
      <c r="D25" s="101"/>
      <c r="E25" s="101"/>
      <c r="F25" s="101"/>
      <c r="G25" s="102"/>
      <c r="H25" s="27" t="str">
        <f>IF(一般の部!G14="","","男")</f>
        <v/>
      </c>
      <c r="I25" s="25" t="str">
        <f>IF(一般の部!G14="","","/")</f>
        <v/>
      </c>
      <c r="J25" s="22" t="str">
        <f>IF(一般の部!G14="","",一般の部!I14)</f>
        <v/>
      </c>
      <c r="K25" s="103" t="str">
        <f>IF(一般の部!G14="","","４５才以上男子")</f>
        <v/>
      </c>
      <c r="L25" s="103"/>
      <c r="M25" s="103" t="str">
        <f>IF(一般の部!G14="","",一般の部!H14)</f>
        <v/>
      </c>
      <c r="N25" s="103"/>
      <c r="O25" s="103"/>
      <c r="P25" s="22" t="str">
        <f>IF(一般の部!G14="","","良好")</f>
        <v/>
      </c>
      <c r="Q25" s="24">
        <v>22</v>
      </c>
      <c r="R25" s="25"/>
      <c r="S25" s="100" t="str">
        <f>IF(一般の部!L24="","",一般の部!L24)</f>
        <v/>
      </c>
      <c r="T25" s="101"/>
      <c r="U25" s="101"/>
      <c r="V25" s="101"/>
      <c r="W25" s="102"/>
      <c r="X25" s="27" t="str">
        <f>IF(一般の部!L24="","","女")</f>
        <v/>
      </c>
      <c r="Y25" s="25" t="str">
        <f>IF(一般の部!L24="","","/")</f>
        <v/>
      </c>
      <c r="Z25" s="22" t="str">
        <f>IF(一般の部!L24="","",一般の部!N24)</f>
        <v/>
      </c>
      <c r="AA25" s="103" t="str">
        <f>IF(一般の部!L24="","","一般女子")</f>
        <v/>
      </c>
      <c r="AB25" s="103"/>
      <c r="AC25" s="103" t="str">
        <f>IF(一般の部!L24="","",一般の部!M24)</f>
        <v/>
      </c>
      <c r="AD25" s="103"/>
      <c r="AE25" s="103"/>
      <c r="AF25" s="22" t="str">
        <f>IF(一般の部!L24="","","良好")</f>
        <v/>
      </c>
    </row>
    <row r="26" spans="1:32" ht="18" customHeight="1" x14ac:dyDescent="0.2">
      <c r="A26" s="24">
        <v>23</v>
      </c>
      <c r="B26" s="25"/>
      <c r="C26" s="100" t="str">
        <f>IF(一般の部!G15="","",一般の部!G15)</f>
        <v/>
      </c>
      <c r="D26" s="101"/>
      <c r="E26" s="101"/>
      <c r="F26" s="101"/>
      <c r="G26" s="102"/>
      <c r="H26" s="27" t="str">
        <f>IF(一般の部!G15="","","男")</f>
        <v/>
      </c>
      <c r="I26" s="25" t="str">
        <f>IF(一般の部!G15="","","/")</f>
        <v/>
      </c>
      <c r="J26" s="22" t="str">
        <f>IF(一般の部!G15="","",一般の部!I15)</f>
        <v/>
      </c>
      <c r="K26" s="103" t="str">
        <f>IF(一般の部!G15="","","４５才以上男子")</f>
        <v/>
      </c>
      <c r="L26" s="103"/>
      <c r="M26" s="103" t="str">
        <f>IF(一般の部!G15="","",一般の部!H15)</f>
        <v/>
      </c>
      <c r="N26" s="103"/>
      <c r="O26" s="103"/>
      <c r="P26" s="22" t="str">
        <f>IF(一般の部!G15="","","良好")</f>
        <v/>
      </c>
      <c r="Q26" s="24">
        <v>23</v>
      </c>
      <c r="R26" s="25"/>
      <c r="S26" s="100" t="str">
        <f>IF(一般の部!L25="","",一般の部!L25)</f>
        <v/>
      </c>
      <c r="T26" s="101"/>
      <c r="U26" s="101"/>
      <c r="V26" s="101"/>
      <c r="W26" s="102"/>
      <c r="X26" s="27" t="str">
        <f>IF(一般の部!L25="","","女")</f>
        <v/>
      </c>
      <c r="Y26" s="25" t="str">
        <f>IF(一般の部!L25="","","/")</f>
        <v/>
      </c>
      <c r="Z26" s="22" t="str">
        <f>IF(一般の部!L25="","",一般の部!N25)</f>
        <v/>
      </c>
      <c r="AA26" s="103" t="str">
        <f>IF(一般の部!L25="","","一般女子")</f>
        <v/>
      </c>
      <c r="AB26" s="103"/>
      <c r="AC26" s="103" t="str">
        <f>IF(一般の部!L25="","",一般の部!M25)</f>
        <v/>
      </c>
      <c r="AD26" s="103"/>
      <c r="AE26" s="103"/>
      <c r="AF26" s="22" t="str">
        <f>IF(一般の部!L25="","","良好")</f>
        <v/>
      </c>
    </row>
    <row r="27" spans="1:32" ht="18" customHeight="1" x14ac:dyDescent="0.2">
      <c r="A27" s="24">
        <v>24</v>
      </c>
      <c r="B27" s="25"/>
      <c r="C27" s="100" t="str">
        <f>IF(一般の部!G16="","",一般の部!G16)</f>
        <v/>
      </c>
      <c r="D27" s="101"/>
      <c r="E27" s="101"/>
      <c r="F27" s="101"/>
      <c r="G27" s="102"/>
      <c r="H27" s="27" t="str">
        <f>IF(一般の部!G16="","","男")</f>
        <v/>
      </c>
      <c r="I27" s="25" t="str">
        <f>IF(一般の部!G16="","","/")</f>
        <v/>
      </c>
      <c r="J27" s="22" t="str">
        <f>IF(一般の部!G16="","",一般の部!I16)</f>
        <v/>
      </c>
      <c r="K27" s="103" t="str">
        <f>IF(一般の部!G16="","","４５才以上男子")</f>
        <v/>
      </c>
      <c r="L27" s="103"/>
      <c r="M27" s="103" t="str">
        <f>IF(一般の部!G16="","",一般の部!H16)</f>
        <v/>
      </c>
      <c r="N27" s="103"/>
      <c r="O27" s="103"/>
      <c r="P27" s="22" t="str">
        <f>IF(一般の部!G16="","","良好")</f>
        <v/>
      </c>
      <c r="Q27" s="24">
        <v>24</v>
      </c>
      <c r="R27" s="25"/>
      <c r="S27" s="100" t="str">
        <f>IF(一般の部!L26="","",一般の部!L26)</f>
        <v/>
      </c>
      <c r="T27" s="101"/>
      <c r="U27" s="101"/>
      <c r="V27" s="101"/>
      <c r="W27" s="102"/>
      <c r="X27" s="27" t="str">
        <f>IF(一般の部!L26="","","女")</f>
        <v/>
      </c>
      <c r="Y27" s="25" t="str">
        <f>IF(一般の部!L26="","","/")</f>
        <v/>
      </c>
      <c r="Z27" s="22" t="str">
        <f>IF(一般の部!L26="","",一般の部!N26)</f>
        <v/>
      </c>
      <c r="AA27" s="103" t="str">
        <f>IF(一般の部!L26="","","一般女子")</f>
        <v/>
      </c>
      <c r="AB27" s="103"/>
      <c r="AC27" s="103" t="str">
        <f>IF(一般の部!L26="","",一般の部!M26)</f>
        <v/>
      </c>
      <c r="AD27" s="103"/>
      <c r="AE27" s="103"/>
      <c r="AF27" s="22" t="str">
        <f>IF(一般の部!L26="","","良好")</f>
        <v/>
      </c>
    </row>
    <row r="28" spans="1:32" ht="18" customHeight="1" x14ac:dyDescent="0.2">
      <c r="A28" s="24">
        <v>25</v>
      </c>
      <c r="B28" s="25"/>
      <c r="C28" s="100" t="str">
        <f>IF(一般の部!G17="","",一般の部!G17)</f>
        <v/>
      </c>
      <c r="D28" s="101"/>
      <c r="E28" s="101"/>
      <c r="F28" s="101"/>
      <c r="G28" s="102"/>
      <c r="H28" s="27" t="str">
        <f>IF(一般の部!G17="","","男")</f>
        <v/>
      </c>
      <c r="I28" s="25" t="str">
        <f>IF(一般の部!G17="","","/")</f>
        <v/>
      </c>
      <c r="J28" s="22" t="str">
        <f>IF(一般の部!G17="","",一般の部!I17)</f>
        <v/>
      </c>
      <c r="K28" s="103" t="str">
        <f>IF(一般の部!G17="","","４５才以上男子")</f>
        <v/>
      </c>
      <c r="L28" s="103"/>
      <c r="M28" s="103" t="str">
        <f>IF(一般の部!G17="","",一般の部!H17)</f>
        <v/>
      </c>
      <c r="N28" s="103"/>
      <c r="O28" s="103"/>
      <c r="P28" s="22" t="str">
        <f>IF(一般の部!G17="","","良好")</f>
        <v/>
      </c>
      <c r="Q28" s="24">
        <v>25</v>
      </c>
      <c r="R28" s="25"/>
      <c r="S28" s="100" t="str">
        <f>IF(一般の部!L27="","",一般の部!L27)</f>
        <v/>
      </c>
      <c r="T28" s="101"/>
      <c r="U28" s="101"/>
      <c r="V28" s="101"/>
      <c r="W28" s="102"/>
      <c r="X28" s="27" t="str">
        <f>IF(一般の部!L27="","","女")</f>
        <v/>
      </c>
      <c r="Y28" s="25" t="str">
        <f>IF(一般の部!L27="","","/")</f>
        <v/>
      </c>
      <c r="Z28" s="22" t="str">
        <f>IF(一般の部!L27="","",一般の部!N27)</f>
        <v/>
      </c>
      <c r="AA28" s="103" t="str">
        <f>IF(一般の部!L27="","","一般女子")</f>
        <v/>
      </c>
      <c r="AB28" s="103"/>
      <c r="AC28" s="103" t="str">
        <f>IF(一般の部!L27="","",一般の部!M27)</f>
        <v/>
      </c>
      <c r="AD28" s="103"/>
      <c r="AE28" s="103"/>
      <c r="AF28" s="22" t="str">
        <f>IF(一般の部!L27="","","良好")</f>
        <v/>
      </c>
    </row>
    <row r="29" spans="1:32" ht="18" customHeight="1" x14ac:dyDescent="0.2">
      <c r="A29" s="24">
        <v>26</v>
      </c>
      <c r="B29" s="25"/>
      <c r="C29" s="100" t="str">
        <f>IF(一般の部!G18="","",一般の部!G18)</f>
        <v/>
      </c>
      <c r="D29" s="101"/>
      <c r="E29" s="101"/>
      <c r="F29" s="101"/>
      <c r="G29" s="102"/>
      <c r="H29" s="27" t="str">
        <f>IF(一般の部!G18="","","男")</f>
        <v/>
      </c>
      <c r="I29" s="25" t="str">
        <f>IF(一般の部!G18="","","/")</f>
        <v/>
      </c>
      <c r="J29" s="22" t="str">
        <f>IF(一般の部!G18="","",一般の部!I18)</f>
        <v/>
      </c>
      <c r="K29" s="103" t="str">
        <f>IF(一般の部!G18="","","４５才以上男子")</f>
        <v/>
      </c>
      <c r="L29" s="103"/>
      <c r="M29" s="103" t="str">
        <f>IF(一般の部!G18="","",一般の部!H18)</f>
        <v/>
      </c>
      <c r="N29" s="103"/>
      <c r="O29" s="103"/>
      <c r="P29" s="22" t="str">
        <f>IF(一般の部!G18="","","良好")</f>
        <v/>
      </c>
      <c r="Q29" s="24">
        <v>26</v>
      </c>
      <c r="R29" s="25"/>
      <c r="S29" s="100" t="str">
        <f>IF(一般の部!L28="","",一般の部!L28)</f>
        <v/>
      </c>
      <c r="T29" s="101"/>
      <c r="U29" s="101"/>
      <c r="V29" s="101"/>
      <c r="W29" s="102"/>
      <c r="X29" s="27" t="str">
        <f>IF(一般の部!L28="","","女")</f>
        <v/>
      </c>
      <c r="Y29" s="25" t="str">
        <f>IF(一般の部!L28="","","/")</f>
        <v/>
      </c>
      <c r="Z29" s="22" t="str">
        <f>IF(一般の部!L28="","",一般の部!N28)</f>
        <v/>
      </c>
      <c r="AA29" s="103" t="str">
        <f>IF(一般の部!L28="","","一般女子")</f>
        <v/>
      </c>
      <c r="AB29" s="103"/>
      <c r="AC29" s="103" t="str">
        <f>IF(一般の部!L28="","",一般の部!M28)</f>
        <v/>
      </c>
      <c r="AD29" s="103"/>
      <c r="AE29" s="103"/>
      <c r="AF29" s="22" t="str">
        <f>IF(一般の部!L28="","","良好")</f>
        <v/>
      </c>
    </row>
    <row r="30" spans="1:32" ht="18" customHeight="1" x14ac:dyDescent="0.2">
      <c r="A30" s="24">
        <v>27</v>
      </c>
      <c r="B30" s="25"/>
      <c r="C30" s="100" t="str">
        <f>IF(一般の部!G19="","",一般の部!G19)</f>
        <v/>
      </c>
      <c r="D30" s="101"/>
      <c r="E30" s="101"/>
      <c r="F30" s="101"/>
      <c r="G30" s="102"/>
      <c r="H30" s="27" t="str">
        <f>IF(一般の部!G19="","","男")</f>
        <v/>
      </c>
      <c r="I30" s="25" t="str">
        <f>IF(一般の部!G19="","","/")</f>
        <v/>
      </c>
      <c r="J30" s="22" t="str">
        <f>IF(一般の部!G19="","",一般の部!I19)</f>
        <v/>
      </c>
      <c r="K30" s="103" t="str">
        <f>IF(一般の部!G19="","","４５才以上男子")</f>
        <v/>
      </c>
      <c r="L30" s="103"/>
      <c r="M30" s="103" t="str">
        <f>IF(一般の部!G19="","",一般の部!H19)</f>
        <v/>
      </c>
      <c r="N30" s="103"/>
      <c r="O30" s="103"/>
      <c r="P30" s="22" t="str">
        <f>IF(一般の部!G19="","","良好")</f>
        <v/>
      </c>
      <c r="Q30" s="24">
        <v>27</v>
      </c>
      <c r="R30" s="25"/>
      <c r="S30" s="100" t="str">
        <f>IF(一般の部!L29="","",一般の部!L29)</f>
        <v/>
      </c>
      <c r="T30" s="101"/>
      <c r="U30" s="101"/>
      <c r="V30" s="101"/>
      <c r="W30" s="102"/>
      <c r="X30" s="27" t="str">
        <f>IF(一般の部!L29="","","女")</f>
        <v/>
      </c>
      <c r="Y30" s="25" t="str">
        <f>IF(一般の部!L29="","","/")</f>
        <v/>
      </c>
      <c r="Z30" s="22" t="str">
        <f>IF(一般の部!L29="","",一般の部!N29)</f>
        <v/>
      </c>
      <c r="AA30" s="103" t="str">
        <f>IF(一般の部!L29="","","一般女子")</f>
        <v/>
      </c>
      <c r="AB30" s="103"/>
      <c r="AC30" s="103" t="str">
        <f>IF(一般の部!L29="","",一般の部!M29)</f>
        <v/>
      </c>
      <c r="AD30" s="103"/>
      <c r="AE30" s="103"/>
      <c r="AF30" s="22" t="str">
        <f>IF(一般の部!L29="","","良好")</f>
        <v/>
      </c>
    </row>
    <row r="31" spans="1:32" ht="18" customHeight="1" x14ac:dyDescent="0.2">
      <c r="A31" s="24">
        <v>28</v>
      </c>
      <c r="B31" s="25"/>
      <c r="C31" s="100" t="str">
        <f>IF(一般の部!G20="","",一般の部!G20)</f>
        <v/>
      </c>
      <c r="D31" s="101"/>
      <c r="E31" s="101"/>
      <c r="F31" s="101"/>
      <c r="G31" s="102"/>
      <c r="H31" s="27" t="str">
        <f>IF(一般の部!G20="","","男")</f>
        <v/>
      </c>
      <c r="I31" s="25" t="str">
        <f>IF(一般の部!G20="","","/")</f>
        <v/>
      </c>
      <c r="J31" s="22" t="str">
        <f>IF(一般の部!G20="","",一般の部!I20)</f>
        <v/>
      </c>
      <c r="K31" s="103" t="str">
        <f>IF(一般の部!G20="","","４５才以上男子")</f>
        <v/>
      </c>
      <c r="L31" s="103"/>
      <c r="M31" s="103" t="str">
        <f>IF(一般の部!G20="","",一般の部!H20)</f>
        <v/>
      </c>
      <c r="N31" s="103"/>
      <c r="O31" s="103"/>
      <c r="P31" s="22" t="str">
        <f>IF(一般の部!G20="","","良好")</f>
        <v/>
      </c>
      <c r="Q31" s="24">
        <v>28</v>
      </c>
      <c r="R31" s="25"/>
      <c r="S31" s="100" t="str">
        <f>IF(一般の部!L30="","",一般の部!L30)</f>
        <v/>
      </c>
      <c r="T31" s="101"/>
      <c r="U31" s="101"/>
      <c r="V31" s="101"/>
      <c r="W31" s="102"/>
      <c r="X31" s="27" t="str">
        <f>IF(一般の部!L30="","","女")</f>
        <v/>
      </c>
      <c r="Y31" s="25" t="str">
        <f>IF(一般の部!L30="","","/")</f>
        <v/>
      </c>
      <c r="Z31" s="22" t="str">
        <f>IF(一般の部!L30="","",一般の部!N30)</f>
        <v/>
      </c>
      <c r="AA31" s="103" t="str">
        <f>IF(一般の部!L30="","","一般女子")</f>
        <v/>
      </c>
      <c r="AB31" s="103"/>
      <c r="AC31" s="103" t="str">
        <f>IF(一般の部!L30="","",一般の部!M30)</f>
        <v/>
      </c>
      <c r="AD31" s="103"/>
      <c r="AE31" s="103"/>
      <c r="AF31" s="22" t="str">
        <f>IF(一般の部!L30="","","良好")</f>
        <v/>
      </c>
    </row>
    <row r="32" spans="1:32" ht="18" customHeight="1" x14ac:dyDescent="0.2">
      <c r="A32" s="24">
        <v>29</v>
      </c>
      <c r="B32" s="25"/>
      <c r="C32" s="100" t="str">
        <f>IF(一般の部!G21="","",一般の部!G21)</f>
        <v/>
      </c>
      <c r="D32" s="101"/>
      <c r="E32" s="101"/>
      <c r="F32" s="101"/>
      <c r="G32" s="102"/>
      <c r="H32" s="27" t="str">
        <f>IF(一般の部!G21="","","男")</f>
        <v/>
      </c>
      <c r="I32" s="25" t="str">
        <f>IF(一般の部!G21="","","/")</f>
        <v/>
      </c>
      <c r="J32" s="22" t="str">
        <f>IF(一般の部!G21="","",一般の部!I21)</f>
        <v/>
      </c>
      <c r="K32" s="103" t="str">
        <f>IF(一般の部!G21="","","４５才以上男子")</f>
        <v/>
      </c>
      <c r="L32" s="103"/>
      <c r="M32" s="103" t="str">
        <f>IF(一般の部!G21="","",一般の部!H21)</f>
        <v/>
      </c>
      <c r="N32" s="103"/>
      <c r="O32" s="103"/>
      <c r="P32" s="22" t="str">
        <f>IF(一般の部!G21="","","良好")</f>
        <v/>
      </c>
      <c r="Q32" s="24">
        <v>29</v>
      </c>
      <c r="R32" s="25"/>
      <c r="S32" s="100" t="str">
        <f>IF(一般の部!L31="","",一般の部!L31)</f>
        <v/>
      </c>
      <c r="T32" s="101"/>
      <c r="U32" s="101"/>
      <c r="V32" s="101"/>
      <c r="W32" s="102"/>
      <c r="X32" s="27" t="str">
        <f>IF(一般の部!L31="","","女")</f>
        <v/>
      </c>
      <c r="Y32" s="25" t="str">
        <f>IF(一般の部!L31="","","/")</f>
        <v/>
      </c>
      <c r="Z32" s="22" t="str">
        <f>IF(一般の部!L31="","",一般の部!N31)</f>
        <v/>
      </c>
      <c r="AA32" s="103" t="str">
        <f>IF(一般の部!L31="","","一般女子")</f>
        <v/>
      </c>
      <c r="AB32" s="103"/>
      <c r="AC32" s="103" t="str">
        <f>IF(一般の部!L31="","",一般の部!M31)</f>
        <v/>
      </c>
      <c r="AD32" s="103"/>
      <c r="AE32" s="103"/>
      <c r="AF32" s="22" t="str">
        <f>IF(一般の部!L31="","","良好")</f>
        <v/>
      </c>
    </row>
    <row r="33" spans="1:32" ht="18" customHeight="1" x14ac:dyDescent="0.2">
      <c r="A33" s="24">
        <v>30</v>
      </c>
      <c r="B33" s="25"/>
      <c r="C33" s="100" t="str">
        <f>IF(一般の部!G22="","",一般の部!G22)</f>
        <v/>
      </c>
      <c r="D33" s="101"/>
      <c r="E33" s="101"/>
      <c r="F33" s="101"/>
      <c r="G33" s="102"/>
      <c r="H33" s="27" t="str">
        <f>IF(一般の部!G22="","","男")</f>
        <v/>
      </c>
      <c r="I33" s="25" t="str">
        <f>IF(一般の部!G22="","","/")</f>
        <v/>
      </c>
      <c r="J33" s="22" t="str">
        <f>IF(一般の部!G22="","",一般の部!I22)</f>
        <v/>
      </c>
      <c r="K33" s="103" t="str">
        <f>IF(一般の部!G22="","","４５才以上男子")</f>
        <v/>
      </c>
      <c r="L33" s="103"/>
      <c r="M33" s="103" t="str">
        <f>IF(一般の部!G22="","",一般の部!H22)</f>
        <v/>
      </c>
      <c r="N33" s="103"/>
      <c r="O33" s="103"/>
      <c r="P33" s="22" t="str">
        <f>IF(一般の部!G22="","","良好")</f>
        <v/>
      </c>
      <c r="Q33" s="24">
        <v>30</v>
      </c>
      <c r="R33" s="25"/>
      <c r="S33" s="100" t="str">
        <f>IF(一般の部!L32="","",一般の部!L32)</f>
        <v/>
      </c>
      <c r="T33" s="101"/>
      <c r="U33" s="101"/>
      <c r="V33" s="101"/>
      <c r="W33" s="102"/>
      <c r="X33" s="27" t="str">
        <f>IF(一般の部!L32="","","女")</f>
        <v/>
      </c>
      <c r="Y33" s="25" t="str">
        <f>IF(一般の部!L32="","","/")</f>
        <v/>
      </c>
      <c r="Z33" s="22" t="str">
        <f>IF(一般の部!L32="","",一般の部!N32)</f>
        <v/>
      </c>
      <c r="AA33" s="103" t="str">
        <f>IF(一般の部!L32="","","一般女子")</f>
        <v/>
      </c>
      <c r="AB33" s="103"/>
      <c r="AC33" s="103" t="str">
        <f>IF(一般の部!L32="","",一般の部!M32)</f>
        <v/>
      </c>
      <c r="AD33" s="103"/>
      <c r="AE33" s="103"/>
      <c r="AF33" s="22" t="str">
        <f>IF(一般の部!L32="","","良好")</f>
        <v/>
      </c>
    </row>
    <row r="34" spans="1:32" ht="15" customHeight="1" x14ac:dyDescent="0.2">
      <c r="B34" s="104" t="s">
        <v>47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R34" s="104" t="s">
        <v>47</v>
      </c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</row>
    <row r="35" spans="1:32" ht="15" customHeight="1" x14ac:dyDescent="0.2">
      <c r="B35" s="20"/>
      <c r="H35" s="98" t="s">
        <v>48</v>
      </c>
      <c r="I35" s="98"/>
      <c r="J35" s="98"/>
      <c r="K35" s="98"/>
      <c r="R35" s="20"/>
      <c r="X35" s="98" t="s">
        <v>48</v>
      </c>
      <c r="Y35" s="98"/>
      <c r="Z35" s="98"/>
      <c r="AA35" s="98"/>
    </row>
    <row r="36" spans="1:32" ht="15" customHeight="1" x14ac:dyDescent="0.2">
      <c r="A36" s="13" t="s">
        <v>49</v>
      </c>
      <c r="I36" s="105" t="s">
        <v>50</v>
      </c>
      <c r="J36" s="105"/>
      <c r="K36" s="28">
        <v>500</v>
      </c>
      <c r="L36" s="20" t="s">
        <v>51</v>
      </c>
      <c r="M36" s="28"/>
      <c r="N36" s="20" t="s">
        <v>52</v>
      </c>
      <c r="P36" s="29">
        <f>K36*M36</f>
        <v>0</v>
      </c>
      <c r="Q36" s="13" t="s">
        <v>49</v>
      </c>
      <c r="Y36" s="105" t="s">
        <v>50</v>
      </c>
      <c r="Z36" s="105"/>
      <c r="AA36" s="28">
        <v>500</v>
      </c>
      <c r="AB36" s="20" t="s">
        <v>51</v>
      </c>
      <c r="AC36" s="28"/>
      <c r="AD36" s="20" t="s">
        <v>52</v>
      </c>
      <c r="AF36" s="29">
        <f>AA36*AC36</f>
        <v>0</v>
      </c>
    </row>
    <row r="37" spans="1:32" ht="15" customHeight="1" x14ac:dyDescent="0.2">
      <c r="B37" s="95" t="str">
        <f>IF(はじめに!D10="","",はじめに!D10)</f>
        <v/>
      </c>
      <c r="C37" s="95"/>
      <c r="D37" s="95"/>
      <c r="E37" s="95"/>
      <c r="F37" s="95"/>
      <c r="G37" s="95"/>
      <c r="I37" s="105" t="s">
        <v>53</v>
      </c>
      <c r="J37" s="105"/>
      <c r="K37" s="28">
        <v>700</v>
      </c>
      <c r="L37" s="20" t="s">
        <v>51</v>
      </c>
      <c r="M37" s="28"/>
      <c r="N37" s="20" t="s">
        <v>52</v>
      </c>
      <c r="P37" s="29">
        <f>K37*M37</f>
        <v>0</v>
      </c>
      <c r="R37" s="95" t="str">
        <f>IF(はじめに!D10="","",はじめに!D10)</f>
        <v/>
      </c>
      <c r="S37" s="95"/>
      <c r="T37" s="95"/>
      <c r="U37" s="95"/>
      <c r="V37" s="95"/>
      <c r="W37" s="95"/>
      <c r="Y37" s="105" t="s">
        <v>53</v>
      </c>
      <c r="Z37" s="105"/>
      <c r="AA37" s="28">
        <v>700</v>
      </c>
      <c r="AB37" s="20" t="s">
        <v>51</v>
      </c>
      <c r="AC37" s="28"/>
      <c r="AD37" s="20" t="s">
        <v>52</v>
      </c>
      <c r="AF37" s="29">
        <f>AA37*AC37</f>
        <v>0</v>
      </c>
    </row>
    <row r="38" spans="1:32" ht="15" customHeight="1" x14ac:dyDescent="0.2">
      <c r="B38" s="96"/>
      <c r="C38" s="96"/>
      <c r="D38" s="96"/>
      <c r="E38" s="96"/>
      <c r="F38" s="96"/>
      <c r="G38" s="96"/>
      <c r="I38" s="105" t="s">
        <v>54</v>
      </c>
      <c r="J38" s="105"/>
      <c r="K38" s="28">
        <v>800</v>
      </c>
      <c r="L38" s="20" t="s">
        <v>51</v>
      </c>
      <c r="M38" s="28"/>
      <c r="N38" s="20" t="s">
        <v>52</v>
      </c>
      <c r="P38" s="29">
        <f>K38*M38</f>
        <v>0</v>
      </c>
      <c r="R38" s="96"/>
      <c r="S38" s="96"/>
      <c r="T38" s="96"/>
      <c r="U38" s="96"/>
      <c r="V38" s="96"/>
      <c r="W38" s="96"/>
      <c r="Y38" s="105" t="s">
        <v>54</v>
      </c>
      <c r="Z38" s="105"/>
      <c r="AA38" s="28">
        <v>800</v>
      </c>
      <c r="AB38" s="20" t="s">
        <v>51</v>
      </c>
      <c r="AC38" s="28"/>
      <c r="AD38" s="20" t="s">
        <v>52</v>
      </c>
      <c r="AF38" s="29">
        <f>AA38*AC38</f>
        <v>0</v>
      </c>
    </row>
    <row r="39" spans="1:32" ht="15" customHeight="1" thickBot="1" x14ac:dyDescent="0.25">
      <c r="B39" s="95" t="str">
        <f>IF(はじめに!D11="","",はじめに!D11)</f>
        <v/>
      </c>
      <c r="C39" s="95"/>
      <c r="D39" s="95"/>
      <c r="E39" s="95"/>
      <c r="F39" s="95"/>
      <c r="G39" s="95"/>
      <c r="I39" s="97" t="s">
        <v>55</v>
      </c>
      <c r="J39" s="97"/>
      <c r="K39" s="30">
        <v>800</v>
      </c>
      <c r="L39" s="31" t="s">
        <v>51</v>
      </c>
      <c r="M39" s="30">
        <f>30-COUNTIF(C4:C33,"")</f>
        <v>0</v>
      </c>
      <c r="N39" s="31" t="s">
        <v>52</v>
      </c>
      <c r="O39" s="32"/>
      <c r="P39" s="33">
        <f>K39*M39</f>
        <v>0</v>
      </c>
      <c r="R39" s="95" t="str">
        <f>IF(はじめに!D11="","",はじめに!D11)</f>
        <v/>
      </c>
      <c r="S39" s="95"/>
      <c r="T39" s="95"/>
      <c r="U39" s="95"/>
      <c r="V39" s="95"/>
      <c r="W39" s="95"/>
      <c r="Y39" s="97" t="s">
        <v>55</v>
      </c>
      <c r="Z39" s="97"/>
      <c r="AA39" s="30">
        <v>800</v>
      </c>
      <c r="AB39" s="31" t="s">
        <v>51</v>
      </c>
      <c r="AC39" s="30">
        <f>30-COUNTIF(X4:X33,"")</f>
        <v>0</v>
      </c>
      <c r="AD39" s="31" t="s">
        <v>52</v>
      </c>
      <c r="AE39" s="32"/>
      <c r="AF39" s="33">
        <f>AA39*AC39</f>
        <v>0</v>
      </c>
    </row>
    <row r="40" spans="1:32" ht="15" customHeight="1" thickBot="1" x14ac:dyDescent="0.25">
      <c r="B40" s="96"/>
      <c r="C40" s="96"/>
      <c r="D40" s="96"/>
      <c r="E40" s="96"/>
      <c r="F40" s="96"/>
      <c r="G40" s="96"/>
      <c r="K40" s="14" t="s">
        <v>56</v>
      </c>
      <c r="L40" s="34"/>
      <c r="M40" s="34"/>
      <c r="N40" s="35"/>
      <c r="O40" s="34"/>
      <c r="P40" s="36">
        <f>SUM(P36:P39)</f>
        <v>0</v>
      </c>
      <c r="R40" s="96"/>
      <c r="S40" s="96"/>
      <c r="T40" s="96"/>
      <c r="U40" s="96"/>
      <c r="V40" s="96"/>
      <c r="W40" s="96"/>
      <c r="AA40" s="14" t="s">
        <v>56</v>
      </c>
      <c r="AB40" s="34"/>
      <c r="AC40" s="34"/>
      <c r="AD40" s="35"/>
      <c r="AE40" s="34"/>
      <c r="AF40" s="36">
        <f>SUM(AF36:AF39)</f>
        <v>0</v>
      </c>
    </row>
    <row r="41" spans="1:32" ht="15" customHeight="1" x14ac:dyDescent="0.2">
      <c r="C41" s="37"/>
      <c r="D41" s="37"/>
      <c r="E41" s="37"/>
      <c r="F41" s="37"/>
      <c r="G41" s="37"/>
      <c r="S41" s="37"/>
      <c r="T41" s="37"/>
      <c r="U41" s="37"/>
      <c r="V41" s="37"/>
      <c r="W41" s="37"/>
    </row>
    <row r="42" spans="1:32" ht="15" customHeight="1" x14ac:dyDescent="0.2">
      <c r="B42" s="98" t="s">
        <v>57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R42" s="98" t="s">
        <v>57</v>
      </c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</row>
    <row r="43" spans="1:32" ht="15" customHeight="1" x14ac:dyDescent="0.2">
      <c r="B43" s="98" t="s">
        <v>58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R43" s="98" t="s">
        <v>58</v>
      </c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</row>
    <row r="44" spans="1:32" ht="15" customHeight="1" x14ac:dyDescent="0.2">
      <c r="B44" s="98" t="s">
        <v>59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R44" s="98" t="s">
        <v>59</v>
      </c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</row>
    <row r="45" spans="1:32" ht="14.4" x14ac:dyDescent="0.2">
      <c r="J45" s="38" t="s">
        <v>60</v>
      </c>
      <c r="K45" s="99">
        <f>はじめに!D5</f>
        <v>0</v>
      </c>
      <c r="L45" s="99"/>
      <c r="M45" s="99"/>
      <c r="N45" s="99"/>
      <c r="O45" s="99"/>
      <c r="P45" s="16"/>
      <c r="Z45" s="38" t="s">
        <v>60</v>
      </c>
      <c r="AA45" s="99">
        <f>はじめに!D5</f>
        <v>0</v>
      </c>
      <c r="AB45" s="99"/>
      <c r="AC45" s="99"/>
      <c r="AD45" s="99"/>
      <c r="AE45" s="99"/>
      <c r="AF45" s="16"/>
    </row>
    <row r="46" spans="1:32" ht="14.4" x14ac:dyDescent="0.2">
      <c r="J46" s="38"/>
      <c r="K46" s="94"/>
      <c r="L46" s="94"/>
      <c r="M46" s="94"/>
      <c r="N46" s="94"/>
      <c r="O46" s="43"/>
      <c r="P46" s="20"/>
      <c r="Z46" s="38"/>
      <c r="AA46" s="94"/>
      <c r="AB46" s="94"/>
      <c r="AC46" s="94"/>
      <c r="AD46" s="94"/>
      <c r="AE46" s="43"/>
      <c r="AF46" s="16"/>
    </row>
    <row r="47" spans="1:32" ht="14.4" x14ac:dyDescent="0.2">
      <c r="J47" s="38" t="s">
        <v>61</v>
      </c>
      <c r="K47" s="94">
        <f>はじめに!D8</f>
        <v>0</v>
      </c>
      <c r="L47" s="94"/>
      <c r="M47" s="94"/>
      <c r="N47" s="94"/>
      <c r="O47" s="43" t="s">
        <v>62</v>
      </c>
      <c r="P47" s="16"/>
      <c r="Z47" s="38" t="s">
        <v>61</v>
      </c>
      <c r="AA47" s="94">
        <f>はじめに!D8</f>
        <v>0</v>
      </c>
      <c r="AB47" s="94"/>
      <c r="AC47" s="94"/>
      <c r="AD47" s="94"/>
      <c r="AE47" s="43" t="s">
        <v>62</v>
      </c>
      <c r="AF47" s="16"/>
    </row>
    <row r="48" spans="1:32" ht="14.4" x14ac:dyDescent="0.2">
      <c r="J48" s="38" t="s">
        <v>63</v>
      </c>
      <c r="K48" s="93">
        <f>はじめに!D9</f>
        <v>0</v>
      </c>
      <c r="L48" s="94"/>
      <c r="M48" s="94"/>
      <c r="N48" s="94"/>
      <c r="O48" s="94"/>
      <c r="P48" s="16"/>
      <c r="Z48" s="38" t="s">
        <v>63</v>
      </c>
      <c r="AA48" s="93">
        <f>はじめに!D9</f>
        <v>0</v>
      </c>
      <c r="AB48" s="94"/>
      <c r="AC48" s="94"/>
      <c r="AD48" s="94"/>
      <c r="AE48" s="94"/>
      <c r="AF48" s="16"/>
    </row>
    <row r="49" spans="11:31" x14ac:dyDescent="0.2">
      <c r="K49" s="39"/>
      <c r="L49" s="39"/>
      <c r="M49" s="39"/>
      <c r="N49" s="39"/>
      <c r="O49" s="39"/>
      <c r="AA49" s="39"/>
      <c r="AB49" s="39"/>
      <c r="AC49" s="39"/>
      <c r="AD49" s="39"/>
      <c r="AE49" s="39"/>
    </row>
  </sheetData>
  <mergeCells count="218">
    <mergeCell ref="R43:AF43"/>
    <mergeCell ref="R44:AF44"/>
    <mergeCell ref="AA45:AE45"/>
    <mergeCell ref="AA46:AD46"/>
    <mergeCell ref="AA47:AD47"/>
    <mergeCell ref="AA48:AE48"/>
    <mergeCell ref="R37:W38"/>
    <mergeCell ref="Y37:Z37"/>
    <mergeCell ref="Y38:Z38"/>
    <mergeCell ref="R39:W40"/>
    <mergeCell ref="Y39:Z39"/>
    <mergeCell ref="R42:AF42"/>
    <mergeCell ref="S33:W33"/>
    <mergeCell ref="AA33:AB33"/>
    <mergeCell ref="AC33:AE33"/>
    <mergeCell ref="R34:AF34"/>
    <mergeCell ref="X35:AA35"/>
    <mergeCell ref="Y36:Z36"/>
    <mergeCell ref="S31:W31"/>
    <mergeCell ref="AA31:AB31"/>
    <mergeCell ref="AC31:AE31"/>
    <mergeCell ref="S32:W32"/>
    <mergeCell ref="AA32:AB32"/>
    <mergeCell ref="AC32:AE32"/>
    <mergeCell ref="S29:W29"/>
    <mergeCell ref="AA29:AB29"/>
    <mergeCell ref="AC29:AE29"/>
    <mergeCell ref="S30:W30"/>
    <mergeCell ref="AA30:AB30"/>
    <mergeCell ref="AC30:AE30"/>
    <mergeCell ref="S27:W27"/>
    <mergeCell ref="AA27:AB27"/>
    <mergeCell ref="AC27:AE27"/>
    <mergeCell ref="S28:W28"/>
    <mergeCell ref="AA28:AB28"/>
    <mergeCell ref="AC28:AE28"/>
    <mergeCell ref="S25:W25"/>
    <mergeCell ref="AA25:AB25"/>
    <mergeCell ref="AC25:AE25"/>
    <mergeCell ref="S26:W26"/>
    <mergeCell ref="AA26:AB26"/>
    <mergeCell ref="AC26:AE26"/>
    <mergeCell ref="S23:W23"/>
    <mergeCell ref="AA23:AB23"/>
    <mergeCell ref="AC23:AE23"/>
    <mergeCell ref="S24:W24"/>
    <mergeCell ref="AA24:AB24"/>
    <mergeCell ref="AC24:AE24"/>
    <mergeCell ref="S21:W21"/>
    <mergeCell ref="AA21:AB21"/>
    <mergeCell ref="AC21:AE21"/>
    <mergeCell ref="S22:W22"/>
    <mergeCell ref="AA22:AB22"/>
    <mergeCell ref="AC22:AE22"/>
    <mergeCell ref="S19:W19"/>
    <mergeCell ref="AA19:AB19"/>
    <mergeCell ref="AC19:AE19"/>
    <mergeCell ref="S20:W20"/>
    <mergeCell ref="AA20:AB20"/>
    <mergeCell ref="AC20:AE20"/>
    <mergeCell ref="S17:W17"/>
    <mergeCell ref="AA17:AB17"/>
    <mergeCell ref="AC17:AE17"/>
    <mergeCell ref="S18:W18"/>
    <mergeCell ref="AA18:AB18"/>
    <mergeCell ref="AC18:AE18"/>
    <mergeCell ref="S15:W15"/>
    <mergeCell ref="AA15:AB15"/>
    <mergeCell ref="AC15:AE15"/>
    <mergeCell ref="S16:W16"/>
    <mergeCell ref="AA16:AB16"/>
    <mergeCell ref="AC16:AE16"/>
    <mergeCell ref="S13:W13"/>
    <mergeCell ref="AA13:AB13"/>
    <mergeCell ref="AC13:AE13"/>
    <mergeCell ref="S14:W14"/>
    <mergeCell ref="AA14:AB14"/>
    <mergeCell ref="AC14:AE14"/>
    <mergeCell ref="S11:W11"/>
    <mergeCell ref="AA11:AB11"/>
    <mergeCell ref="AC11:AE11"/>
    <mergeCell ref="S12:W12"/>
    <mergeCell ref="AA12:AB12"/>
    <mergeCell ref="AC12:AE12"/>
    <mergeCell ref="S9:W9"/>
    <mergeCell ref="AA9:AB9"/>
    <mergeCell ref="AC9:AE9"/>
    <mergeCell ref="S10:W10"/>
    <mergeCell ref="AA10:AB10"/>
    <mergeCell ref="AC10:AE10"/>
    <mergeCell ref="S7:W7"/>
    <mergeCell ref="AA7:AB7"/>
    <mergeCell ref="AC7:AE7"/>
    <mergeCell ref="S8:W8"/>
    <mergeCell ref="AA8:AB8"/>
    <mergeCell ref="AC8:AE8"/>
    <mergeCell ref="S5:W5"/>
    <mergeCell ref="AA5:AB5"/>
    <mergeCell ref="AC5:AE5"/>
    <mergeCell ref="S6:W6"/>
    <mergeCell ref="AA6:AB6"/>
    <mergeCell ref="AC6:AE6"/>
    <mergeCell ref="U1:AA1"/>
    <mergeCell ref="S3:W3"/>
    <mergeCell ref="AA3:AB3"/>
    <mergeCell ref="AC3:AE3"/>
    <mergeCell ref="S4:W4"/>
    <mergeCell ref="AA4:AB4"/>
    <mergeCell ref="AC4:AE4"/>
    <mergeCell ref="B43:P43"/>
    <mergeCell ref="B44:P44"/>
    <mergeCell ref="K45:O45"/>
    <mergeCell ref="K48:O48"/>
    <mergeCell ref="K47:N47"/>
    <mergeCell ref="K46:N46"/>
    <mergeCell ref="B37:G38"/>
    <mergeCell ref="I37:J37"/>
    <mergeCell ref="I38:J38"/>
    <mergeCell ref="B39:G40"/>
    <mergeCell ref="I39:J39"/>
    <mergeCell ref="B42:P42"/>
    <mergeCell ref="C33:G33"/>
    <mergeCell ref="K33:L33"/>
    <mergeCell ref="M33:O33"/>
    <mergeCell ref="B34:P34"/>
    <mergeCell ref="H35:K35"/>
    <mergeCell ref="I36:J36"/>
    <mergeCell ref="C31:G31"/>
    <mergeCell ref="K31:L31"/>
    <mergeCell ref="M31:O31"/>
    <mergeCell ref="C32:G32"/>
    <mergeCell ref="K32:L32"/>
    <mergeCell ref="M32:O32"/>
    <mergeCell ref="C29:G29"/>
    <mergeCell ref="K29:L29"/>
    <mergeCell ref="M29:O29"/>
    <mergeCell ref="C30:G30"/>
    <mergeCell ref="K30:L30"/>
    <mergeCell ref="M30:O30"/>
    <mergeCell ref="C27:G27"/>
    <mergeCell ref="K27:L27"/>
    <mergeCell ref="M27:O27"/>
    <mergeCell ref="C28:G28"/>
    <mergeCell ref="K28:L28"/>
    <mergeCell ref="M28:O28"/>
    <mergeCell ref="C25:G25"/>
    <mergeCell ref="K25:L25"/>
    <mergeCell ref="M25:O25"/>
    <mergeCell ref="C26:G26"/>
    <mergeCell ref="K26:L26"/>
    <mergeCell ref="M26:O26"/>
    <mergeCell ref="C23:G23"/>
    <mergeCell ref="K23:L23"/>
    <mergeCell ref="M23:O23"/>
    <mergeCell ref="C24:G24"/>
    <mergeCell ref="K24:L24"/>
    <mergeCell ref="M24:O24"/>
    <mergeCell ref="C21:G21"/>
    <mergeCell ref="K21:L21"/>
    <mergeCell ref="M21:O21"/>
    <mergeCell ref="C22:G22"/>
    <mergeCell ref="K22:L22"/>
    <mergeCell ref="M22:O22"/>
    <mergeCell ref="C19:G19"/>
    <mergeCell ref="K19:L19"/>
    <mergeCell ref="M19:O19"/>
    <mergeCell ref="C20:G20"/>
    <mergeCell ref="K20:L20"/>
    <mergeCell ref="M20:O20"/>
    <mergeCell ref="C17:G17"/>
    <mergeCell ref="K17:L17"/>
    <mergeCell ref="M17:O17"/>
    <mergeCell ref="C18:G18"/>
    <mergeCell ref="K18:L18"/>
    <mergeCell ref="M18:O18"/>
    <mergeCell ref="C15:G15"/>
    <mergeCell ref="K15:L15"/>
    <mergeCell ref="M15:O15"/>
    <mergeCell ref="C16:G16"/>
    <mergeCell ref="K16:L16"/>
    <mergeCell ref="M16:O16"/>
    <mergeCell ref="C13:G13"/>
    <mergeCell ref="K13:L13"/>
    <mergeCell ref="M13:O13"/>
    <mergeCell ref="C14:G14"/>
    <mergeCell ref="K14:L14"/>
    <mergeCell ref="M14:O14"/>
    <mergeCell ref="C11:G11"/>
    <mergeCell ref="K11:L11"/>
    <mergeCell ref="M11:O11"/>
    <mergeCell ref="C12:G12"/>
    <mergeCell ref="K12:L12"/>
    <mergeCell ref="M12:O12"/>
    <mergeCell ref="C9:G9"/>
    <mergeCell ref="K9:L9"/>
    <mergeCell ref="M9:O9"/>
    <mergeCell ref="C10:G10"/>
    <mergeCell ref="K10:L10"/>
    <mergeCell ref="M10:O10"/>
    <mergeCell ref="C7:G7"/>
    <mergeCell ref="K7:L7"/>
    <mergeCell ref="M7:O7"/>
    <mergeCell ref="C8:G8"/>
    <mergeCell ref="K8:L8"/>
    <mergeCell ref="M8:O8"/>
    <mergeCell ref="C5:G5"/>
    <mergeCell ref="K5:L5"/>
    <mergeCell ref="M5:O5"/>
    <mergeCell ref="C6:G6"/>
    <mergeCell ref="K6:L6"/>
    <mergeCell ref="M6:O6"/>
    <mergeCell ref="E1:K1"/>
    <mergeCell ref="C3:G3"/>
    <mergeCell ref="K3:L3"/>
    <mergeCell ref="M3:O3"/>
    <mergeCell ref="C4:G4"/>
    <mergeCell ref="K4:L4"/>
    <mergeCell ref="M4:O4"/>
  </mergeCells>
  <phoneticPr fontId="1"/>
  <printOptions horizontalCentered="1" verticalCentered="1"/>
  <pageMargins left="0.19685039370078741" right="0.19685039370078741" top="0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はじめに</vt:lpstr>
      <vt:lpstr>中学生の部</vt:lpstr>
      <vt:lpstr>中学生の部申込一覧表</vt:lpstr>
      <vt:lpstr>小学生の部</vt:lpstr>
      <vt:lpstr>小学生の部申込一覧表</vt:lpstr>
      <vt:lpstr>高校の部</vt:lpstr>
      <vt:lpstr>高校の部申込一覧表</vt:lpstr>
      <vt:lpstr>一般の部</vt:lpstr>
      <vt:lpstr>一般の部申込一覧表</vt:lpstr>
      <vt:lpstr>小学生の部参加状況届</vt:lpstr>
      <vt:lpstr>中学生の部参加状況届</vt:lpstr>
      <vt:lpstr>高校の部参加状況届</vt:lpstr>
      <vt:lpstr>一般の部参加状況届</vt:lpstr>
      <vt:lpstr>Sheet1</vt:lpstr>
      <vt:lpstr>中学生の部申込一覧表!Print_Area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鍵本正彦</dc:creator>
  <cp:keywords/>
  <dc:description/>
  <cp:lastModifiedBy>一紀 吉本</cp:lastModifiedBy>
  <cp:revision/>
  <dcterms:created xsi:type="dcterms:W3CDTF">2013-07-31T04:02:36Z</dcterms:created>
  <dcterms:modified xsi:type="dcterms:W3CDTF">2024-10-11T09:55:38Z</dcterms:modified>
  <cp:category/>
  <cp:contentStatus/>
</cp:coreProperties>
</file>