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英司\Desktop\H30\市民駅伝\"/>
    </mc:Choice>
  </mc:AlternateContent>
  <bookViews>
    <workbookView xWindow="0" yWindow="0" windowWidth="23040" windowHeight="9372"/>
  </bookViews>
  <sheets>
    <sheet name="①はじめに" sheetId="5" r:id="rId1"/>
    <sheet name="②市民駅伝入力シート" sheetId="4" r:id="rId2"/>
    <sheet name="③中学校新人駅伝入力シート" sheetId="3" r:id="rId3"/>
    <sheet name="市民駅伝大会申込用紙" sheetId="7" r:id="rId4"/>
    <sheet name="中学校新人駅伝大会申込用紙" sheetId="6" r:id="rId5"/>
  </sheets>
  <definedNames>
    <definedName name="_xlnm.Print_Area" localSheetId="0">①はじめに!$B$1:$R$16</definedName>
  </definedNames>
  <calcPr calcId="152511"/>
</workbook>
</file>

<file path=xl/calcChain.xml><?xml version="1.0" encoding="utf-8"?>
<calcChain xmlns="http://schemas.openxmlformats.org/spreadsheetml/2006/main">
  <c r="K18" i="4" l="1"/>
  <c r="H18" i="4"/>
  <c r="E18" i="4"/>
  <c r="B18" i="4"/>
  <c r="AI22" i="7" l="1"/>
  <c r="Z22" i="7"/>
  <c r="Q22" i="7"/>
  <c r="H22" i="7"/>
  <c r="AI4" i="7"/>
  <c r="Z4" i="7"/>
  <c r="Q4" i="7"/>
  <c r="H4" i="7"/>
  <c r="O12" i="3" l="1"/>
  <c r="O13" i="3"/>
  <c r="O14" i="3"/>
  <c r="O15" i="3"/>
  <c r="O16" i="3"/>
  <c r="O17" i="3"/>
  <c r="O18" i="3"/>
  <c r="N19" i="3"/>
  <c r="N18" i="3"/>
  <c r="N17" i="3"/>
  <c r="N16" i="3"/>
  <c r="N15" i="3"/>
  <c r="N14" i="3"/>
  <c r="N13" i="3"/>
  <c r="N12" i="3"/>
  <c r="AE24" i="7"/>
  <c r="V24" i="7"/>
  <c r="M24" i="7"/>
  <c r="D24" i="7"/>
  <c r="AE6" i="7"/>
  <c r="V6" i="7"/>
  <c r="M6" i="7"/>
  <c r="D6" i="7"/>
  <c r="AG36" i="7"/>
  <c r="AG31" i="7"/>
  <c r="AG32" i="7"/>
  <c r="AG33" i="7"/>
  <c r="AG34" i="7"/>
  <c r="AG35" i="7"/>
  <c r="AG30" i="7"/>
  <c r="AH36" i="7"/>
  <c r="AH31" i="7"/>
  <c r="AH32" i="7"/>
  <c r="AH33" i="7"/>
  <c r="AH34" i="7"/>
  <c r="AH35" i="7"/>
  <c r="AH30" i="7"/>
  <c r="AC31" i="7"/>
  <c r="AJ31" i="7" s="1"/>
  <c r="AC32" i="7"/>
  <c r="AJ32" i="7" s="1"/>
  <c r="AC33" i="7"/>
  <c r="AC34" i="7"/>
  <c r="AJ34" i="7" s="1"/>
  <c r="AC35" i="7"/>
  <c r="AC36" i="7"/>
  <c r="AJ36" i="7" s="1"/>
  <c r="AC30" i="7"/>
  <c r="Y31" i="7"/>
  <c r="Y32" i="7"/>
  <c r="Y33" i="7"/>
  <c r="Y34" i="7"/>
  <c r="Y35" i="7"/>
  <c r="Y36" i="7"/>
  <c r="X31" i="7"/>
  <c r="X32" i="7"/>
  <c r="X33" i="7"/>
  <c r="X34" i="7"/>
  <c r="X35" i="7"/>
  <c r="X36" i="7"/>
  <c r="T31" i="7"/>
  <c r="AA31" i="7" s="1"/>
  <c r="T32" i="7"/>
  <c r="AA32" i="7" s="1"/>
  <c r="T33" i="7"/>
  <c r="AA33" i="7" s="1"/>
  <c r="T34" i="7"/>
  <c r="AA34" i="7" s="1"/>
  <c r="T35" i="7"/>
  <c r="T36" i="7"/>
  <c r="AA36" i="7" s="1"/>
  <c r="Y30" i="7"/>
  <c r="X30" i="7"/>
  <c r="T30" i="7"/>
  <c r="AA30" i="7" s="1"/>
  <c r="P31" i="7"/>
  <c r="P32" i="7"/>
  <c r="P33" i="7"/>
  <c r="P34" i="7"/>
  <c r="P35" i="7"/>
  <c r="P36" i="7"/>
  <c r="O31" i="7"/>
  <c r="O32" i="7"/>
  <c r="O33" i="7"/>
  <c r="O34" i="7"/>
  <c r="O35" i="7"/>
  <c r="O36" i="7"/>
  <c r="K31" i="7"/>
  <c r="R31" i="7" s="1"/>
  <c r="K32" i="7"/>
  <c r="R32" i="7" s="1"/>
  <c r="K33" i="7"/>
  <c r="R33" i="7" s="1"/>
  <c r="K34" i="7"/>
  <c r="R34" i="7" s="1"/>
  <c r="K35" i="7"/>
  <c r="K36" i="7"/>
  <c r="R36" i="7" s="1"/>
  <c r="O30" i="7"/>
  <c r="P30" i="7"/>
  <c r="K30" i="7"/>
  <c r="R30" i="7" s="1"/>
  <c r="G31" i="7"/>
  <c r="G32" i="7"/>
  <c r="G33" i="7"/>
  <c r="G34" i="7"/>
  <c r="G35" i="7"/>
  <c r="G36" i="7"/>
  <c r="F31" i="7"/>
  <c r="F32" i="7"/>
  <c r="F33" i="7"/>
  <c r="F34" i="7"/>
  <c r="F35" i="7"/>
  <c r="F36" i="7"/>
  <c r="B36" i="7"/>
  <c r="I36" i="7" s="1"/>
  <c r="B31" i="7"/>
  <c r="I31" i="7" s="1"/>
  <c r="B32" i="7"/>
  <c r="I32" i="7" s="1"/>
  <c r="B33" i="7"/>
  <c r="I33" i="7" s="1"/>
  <c r="B34" i="7"/>
  <c r="I34" i="7" s="1"/>
  <c r="B35" i="7"/>
  <c r="G30" i="7"/>
  <c r="F30" i="7"/>
  <c r="B30" i="7"/>
  <c r="I30" i="7" s="1"/>
  <c r="AC25" i="7"/>
  <c r="T25" i="7"/>
  <c r="K25" i="7"/>
  <c r="B25" i="7"/>
  <c r="G27" i="7"/>
  <c r="P27" i="7" s="1"/>
  <c r="Y27" i="7" s="1"/>
  <c r="AH27" i="7" s="1"/>
  <c r="G26" i="7"/>
  <c r="P26" i="7" s="1"/>
  <c r="Y26" i="7" s="1"/>
  <c r="AH26" i="7" s="1"/>
  <c r="G25" i="7"/>
  <c r="P25" i="7" s="1"/>
  <c r="Y25" i="7" s="1"/>
  <c r="AH25" i="7" s="1"/>
  <c r="G24" i="7"/>
  <c r="P24" i="7" s="1"/>
  <c r="Y24" i="7" s="1"/>
  <c r="AH24" i="7" s="1"/>
  <c r="B27" i="7"/>
  <c r="K27" i="7" s="1"/>
  <c r="T27" i="7" s="1"/>
  <c r="AC27" i="7" s="1"/>
  <c r="B26" i="7"/>
  <c r="K26" i="7" s="1"/>
  <c r="T26" i="7" s="1"/>
  <c r="AC26" i="7" s="1"/>
  <c r="B24" i="7"/>
  <c r="K24" i="7" s="1"/>
  <c r="T24" i="7" s="1"/>
  <c r="AC24" i="7" s="1"/>
  <c r="B19" i="7"/>
  <c r="T19" i="7" s="1"/>
  <c r="AJ33" i="7"/>
  <c r="AJ30" i="7"/>
  <c r="AC19" i="7" l="1"/>
  <c r="K19" i="7"/>
  <c r="P13" i="7"/>
  <c r="P14" i="7"/>
  <c r="P15" i="7"/>
  <c r="P16" i="7"/>
  <c r="P17" i="7"/>
  <c r="P18" i="7"/>
  <c r="O13" i="7"/>
  <c r="O14" i="7"/>
  <c r="O15" i="7"/>
  <c r="O16" i="7"/>
  <c r="O17" i="7"/>
  <c r="O18" i="7"/>
  <c r="K13" i="7"/>
  <c r="R13" i="7" s="1"/>
  <c r="K14" i="7"/>
  <c r="R14" i="7" s="1"/>
  <c r="K15" i="7"/>
  <c r="R15" i="7" s="1"/>
  <c r="K16" i="7"/>
  <c r="R16" i="7" s="1"/>
  <c r="K17" i="7"/>
  <c r="R17" i="7" s="1"/>
  <c r="K18" i="7"/>
  <c r="T13" i="7"/>
  <c r="T14" i="7"/>
  <c r="T15" i="7"/>
  <c r="T16" i="7"/>
  <c r="T17" i="7"/>
  <c r="AA17" i="7" s="1"/>
  <c r="T18" i="7"/>
  <c r="AA18" i="7" s="1"/>
  <c r="X13" i="7"/>
  <c r="X14" i="7"/>
  <c r="X15" i="7"/>
  <c r="X16" i="7"/>
  <c r="X17" i="7"/>
  <c r="X18" i="7"/>
  <c r="Y13" i="7"/>
  <c r="Y14" i="7"/>
  <c r="Y15" i="7"/>
  <c r="Y16" i="7"/>
  <c r="Y17" i="7"/>
  <c r="Y18" i="7"/>
  <c r="AH13" i="7"/>
  <c r="AH14" i="7"/>
  <c r="AH15" i="7"/>
  <c r="AH16" i="7"/>
  <c r="AH17" i="7"/>
  <c r="AH18" i="7"/>
  <c r="AG13" i="7"/>
  <c r="AG14" i="7"/>
  <c r="AG15" i="7"/>
  <c r="AG16" i="7"/>
  <c r="AG17" i="7"/>
  <c r="AG18" i="7"/>
  <c r="AC18" i="7"/>
  <c r="AJ18" i="7" s="1"/>
  <c r="AC13" i="7"/>
  <c r="AC14" i="7"/>
  <c r="AC15" i="7"/>
  <c r="AJ15" i="7" s="1"/>
  <c r="AC16" i="7"/>
  <c r="AC17" i="7"/>
  <c r="AJ17" i="7" s="1"/>
  <c r="AG12" i="7"/>
  <c r="AH12" i="7"/>
  <c r="AC12" i="7"/>
  <c r="X12" i="7"/>
  <c r="Y12" i="7"/>
  <c r="T12" i="7"/>
  <c r="O12" i="7"/>
  <c r="P12" i="7"/>
  <c r="K12" i="7"/>
  <c r="R12" i="7" s="1"/>
  <c r="F13" i="7"/>
  <c r="G13" i="7"/>
  <c r="F14" i="7"/>
  <c r="G14" i="7"/>
  <c r="F15" i="7"/>
  <c r="G15" i="7"/>
  <c r="F16" i="7"/>
  <c r="G16" i="7"/>
  <c r="F17" i="7"/>
  <c r="G17" i="7"/>
  <c r="F18" i="7"/>
  <c r="G18" i="7"/>
  <c r="B13" i="7"/>
  <c r="I13" i="7" s="1"/>
  <c r="B14" i="7"/>
  <c r="I14" i="7" s="1"/>
  <c r="B15" i="7"/>
  <c r="I15" i="7" s="1"/>
  <c r="B16" i="7"/>
  <c r="I16" i="7" s="1"/>
  <c r="B17" i="7"/>
  <c r="B18" i="7"/>
  <c r="I18" i="7" s="1"/>
  <c r="G12" i="7"/>
  <c r="F12" i="7"/>
  <c r="B12" i="7"/>
  <c r="I12" i="7" s="1"/>
  <c r="AC7" i="7"/>
  <c r="T7" i="7"/>
  <c r="K7" i="7"/>
  <c r="B7" i="7"/>
  <c r="B1" i="7"/>
  <c r="K1" i="7" s="1"/>
  <c r="G9" i="7"/>
  <c r="P9" i="7" s="1"/>
  <c r="Y9" i="7" s="1"/>
  <c r="AH9" i="7" s="1"/>
  <c r="B9" i="7"/>
  <c r="K9" i="7" s="1"/>
  <c r="T9" i="7" s="1"/>
  <c r="AC9" i="7" s="1"/>
  <c r="G8" i="7"/>
  <c r="P8" i="7" s="1"/>
  <c r="Y8" i="7" s="1"/>
  <c r="AH8" i="7" s="1"/>
  <c r="B8" i="7"/>
  <c r="K8" i="7" s="1"/>
  <c r="T8" i="7" s="1"/>
  <c r="AC8" i="7" s="1"/>
  <c r="G7" i="7"/>
  <c r="P7" i="7" s="1"/>
  <c r="Y7" i="7" s="1"/>
  <c r="AH7" i="7" s="1"/>
  <c r="G6" i="7"/>
  <c r="P6" i="7" s="1"/>
  <c r="Y6" i="7" s="1"/>
  <c r="AH6" i="7" s="1"/>
  <c r="B6" i="7"/>
  <c r="K6" i="7" s="1"/>
  <c r="T6" i="7" s="1"/>
  <c r="AC6" i="7" s="1"/>
  <c r="AJ35" i="7"/>
  <c r="AA35" i="7"/>
  <c r="R35" i="7"/>
  <c r="I35" i="7"/>
  <c r="K32" i="4"/>
  <c r="H32" i="4"/>
  <c r="E32" i="4"/>
  <c r="B32" i="4"/>
  <c r="K31" i="4"/>
  <c r="H31" i="4"/>
  <c r="E31" i="4"/>
  <c r="B31" i="4"/>
  <c r="D14" i="4"/>
  <c r="D12" i="4"/>
  <c r="D13" i="4"/>
  <c r="D11" i="4"/>
  <c r="D10" i="4"/>
  <c r="D9" i="4"/>
  <c r="D8" i="4"/>
  <c r="D7" i="4"/>
  <c r="D6" i="4"/>
  <c r="D5" i="4"/>
  <c r="N19" i="4"/>
  <c r="K19" i="4"/>
  <c r="H19" i="4"/>
  <c r="E19" i="4"/>
  <c r="B19" i="4"/>
  <c r="T1" i="7" l="1"/>
  <c r="AC1" i="7"/>
  <c r="AA12" i="7"/>
  <c r="AA13" i="7"/>
  <c r="AA14" i="7"/>
  <c r="AA15" i="7"/>
  <c r="AA16" i="7"/>
  <c r="I17" i="7"/>
  <c r="R18" i="7"/>
  <c r="AJ12" i="7"/>
  <c r="AJ13" i="7"/>
  <c r="AJ14" i="7"/>
  <c r="AJ16" i="7"/>
  <c r="K12" i="6"/>
  <c r="R12" i="6" s="1"/>
  <c r="K13" i="6"/>
  <c r="R13" i="6" s="1"/>
  <c r="K14" i="6"/>
  <c r="R14" i="6" s="1"/>
  <c r="K15" i="6"/>
  <c r="R15" i="6" s="1"/>
  <c r="K16" i="6"/>
  <c r="R16" i="6" s="1"/>
  <c r="O17" i="6"/>
  <c r="P17" i="6"/>
  <c r="R17" i="6"/>
  <c r="K18" i="6"/>
  <c r="R18" i="6" s="1"/>
  <c r="K19" i="6"/>
  <c r="R19" i="6" s="1"/>
  <c r="B19" i="6"/>
  <c r="G19" i="6" s="1"/>
  <c r="B18" i="6"/>
  <c r="I18" i="6" s="1"/>
  <c r="B17" i="6"/>
  <c r="I17" i="6" s="1"/>
  <c r="B16" i="6"/>
  <c r="I16" i="6" s="1"/>
  <c r="B15" i="6"/>
  <c r="G15" i="6" s="1"/>
  <c r="B14" i="6"/>
  <c r="G14" i="6" s="1"/>
  <c r="B13" i="6"/>
  <c r="I13" i="6" s="1"/>
  <c r="B12" i="6"/>
  <c r="H4" i="6" s="1"/>
  <c r="Q4" i="6" s="1"/>
  <c r="F11" i="3"/>
  <c r="J11" i="3" s="1"/>
  <c r="F10" i="3"/>
  <c r="J10" i="3" s="1"/>
  <c r="G9" i="6"/>
  <c r="P9" i="6" s="1"/>
  <c r="G8" i="6"/>
  <c r="P8" i="6" s="1"/>
  <c r="G7" i="6"/>
  <c r="P7" i="6" s="1"/>
  <c r="G6" i="6"/>
  <c r="P6" i="6" s="1"/>
  <c r="B8" i="6"/>
  <c r="K8" i="6" s="1"/>
  <c r="B9" i="6"/>
  <c r="K9" i="6" s="1"/>
  <c r="B6" i="6"/>
  <c r="K6" i="6" s="1"/>
  <c r="B2" i="6"/>
  <c r="K2" i="6" s="1"/>
  <c r="E7" i="3"/>
  <c r="E6" i="3"/>
  <c r="E5" i="3"/>
  <c r="E4" i="3"/>
  <c r="C2" i="3"/>
  <c r="O18" i="6" l="1"/>
  <c r="P18" i="6"/>
  <c r="P19" i="6"/>
  <c r="O19" i="6"/>
  <c r="P15" i="6"/>
  <c r="O15" i="6"/>
  <c r="O14" i="6"/>
  <c r="P14" i="6"/>
  <c r="O13" i="6"/>
  <c r="I15" i="6"/>
  <c r="F15" i="6"/>
  <c r="G17" i="6"/>
  <c r="F14" i="6"/>
  <c r="G18" i="6"/>
  <c r="I14" i="6"/>
  <c r="P16" i="6"/>
  <c r="P12" i="6"/>
  <c r="K7" i="6"/>
  <c r="F19" i="6"/>
  <c r="G13" i="6"/>
  <c r="I19" i="6"/>
  <c r="O16" i="6"/>
  <c r="P13" i="6"/>
  <c r="O12" i="6"/>
  <c r="F18" i="6"/>
  <c r="F12" i="6"/>
  <c r="F16" i="6"/>
  <c r="G12" i="6"/>
  <c r="G16" i="6"/>
  <c r="I12" i="6"/>
  <c r="F17" i="6"/>
  <c r="F13" i="6"/>
  <c r="B7" i="6"/>
  <c r="N18" i="4"/>
  <c r="C1" i="4" l="1"/>
</calcChain>
</file>

<file path=xl/sharedStrings.xml><?xml version="1.0" encoding="utf-8"?>
<sst xmlns="http://schemas.openxmlformats.org/spreadsheetml/2006/main" count="479" uniqueCount="111">
  <si>
    <t>平成</t>
    <rPh sb="0" eb="2">
      <t>ヘイセイ</t>
    </rPh>
    <phoneticPr fontId="1"/>
  </si>
  <si>
    <t>年度</t>
    <rPh sb="0" eb="2">
      <t>ネンド</t>
    </rPh>
    <phoneticPr fontId="1"/>
  </si>
  <si>
    <t>申込責任者名</t>
    <rPh sb="0" eb="2">
      <t>モウシコミ</t>
    </rPh>
    <rPh sb="2" eb="5">
      <t>セキニンシャ</t>
    </rPh>
    <rPh sb="5" eb="6">
      <t>メイ</t>
    </rPh>
    <phoneticPr fontId="4"/>
  </si>
  <si>
    <t>電話番号</t>
    <rPh sb="0" eb="2">
      <t>デンワ</t>
    </rPh>
    <rPh sb="2" eb="4">
      <t>バンゴウ</t>
    </rPh>
    <phoneticPr fontId="4"/>
  </si>
  <si>
    <t>登録団体名（正式名称）</t>
    <rPh sb="0" eb="2">
      <t>トウロク</t>
    </rPh>
    <rPh sb="2" eb="5">
      <t>ダンタイメイ</t>
    </rPh>
    <rPh sb="6" eb="8">
      <t>セイシキ</t>
    </rPh>
    <rPh sb="8" eb="10">
      <t>メイショウ</t>
    </rPh>
    <phoneticPr fontId="4"/>
  </si>
  <si>
    <t>手順</t>
    <rPh sb="0" eb="2">
      <t>テジュン</t>
    </rPh>
    <phoneticPr fontId="1"/>
  </si>
  <si>
    <t>団体名（略称）※５文字以内</t>
    <rPh sb="0" eb="2">
      <t>ダンタイ</t>
    </rPh>
    <rPh sb="2" eb="3">
      <t>メイ</t>
    </rPh>
    <rPh sb="4" eb="6">
      <t>リャクショウ</t>
    </rPh>
    <rPh sb="9" eb="11">
      <t>モジ</t>
    </rPh>
    <rPh sb="11" eb="13">
      <t>イナイ</t>
    </rPh>
    <phoneticPr fontId="4"/>
  </si>
  <si>
    <t>チーム名</t>
    <rPh sb="3" eb="4">
      <t>メイ</t>
    </rPh>
    <phoneticPr fontId="1"/>
  </si>
  <si>
    <t>１区</t>
    <rPh sb="1" eb="2">
      <t>ク</t>
    </rPh>
    <phoneticPr fontId="1"/>
  </si>
  <si>
    <t>２区</t>
    <rPh sb="1" eb="2">
      <t>ク</t>
    </rPh>
    <phoneticPr fontId="1"/>
  </si>
  <si>
    <t>３区</t>
    <rPh sb="1" eb="2">
      <t>ク</t>
    </rPh>
    <phoneticPr fontId="1"/>
  </si>
  <si>
    <t>４区</t>
    <rPh sb="1" eb="2">
      <t>ク</t>
    </rPh>
    <phoneticPr fontId="1"/>
  </si>
  <si>
    <t>５区</t>
    <rPh sb="1" eb="2">
      <t>ク</t>
    </rPh>
    <phoneticPr fontId="1"/>
  </si>
  <si>
    <t>補欠①</t>
    <rPh sb="0" eb="2">
      <t>ホケツ</t>
    </rPh>
    <phoneticPr fontId="1"/>
  </si>
  <si>
    <t>補欠②</t>
    <rPh sb="0" eb="2">
      <t>ホケツ</t>
    </rPh>
    <phoneticPr fontId="1"/>
  </si>
  <si>
    <t>住所</t>
    <rPh sb="0" eb="2">
      <t>ジュウショ</t>
    </rPh>
    <phoneticPr fontId="4"/>
  </si>
  <si>
    <t>学校番号</t>
    <rPh sb="0" eb="2">
      <t>ガッコウ</t>
    </rPh>
    <rPh sb="2" eb="4">
      <t>バンゴウ</t>
    </rPh>
    <phoneticPr fontId="1"/>
  </si>
  <si>
    <t>住所</t>
    <rPh sb="0" eb="2">
      <t>ジュウショ</t>
    </rPh>
    <phoneticPr fontId="1"/>
  </si>
  <si>
    <t>学校番号（中学校のみ）</t>
    <rPh sb="0" eb="2">
      <t>ガッコウ</t>
    </rPh>
    <rPh sb="2" eb="4">
      <t>バンゴウ</t>
    </rPh>
    <rPh sb="5" eb="8">
      <t>チュウガッコウ</t>
    </rPh>
    <phoneticPr fontId="1"/>
  </si>
  <si>
    <t>入力例</t>
    <rPh sb="0" eb="3">
      <t>ニュウリョクレイ</t>
    </rPh>
    <phoneticPr fontId="1"/>
  </si>
  <si>
    <t>第</t>
    <rPh sb="0" eb="1">
      <t>ダイ</t>
    </rPh>
    <phoneticPr fontId="1"/>
  </si>
  <si>
    <t>回</t>
    <rPh sb="0" eb="1">
      <t>カイ</t>
    </rPh>
    <phoneticPr fontId="1"/>
  </si>
  <si>
    <t>千葉市民駅伝大会</t>
    <rPh sb="0" eb="2">
      <t>チバ</t>
    </rPh>
    <rPh sb="2" eb="4">
      <t>シミン</t>
    </rPh>
    <rPh sb="4" eb="6">
      <t>エキデン</t>
    </rPh>
    <rPh sb="6" eb="8">
      <t>タイカイ</t>
    </rPh>
    <phoneticPr fontId="1"/>
  </si>
  <si>
    <t>千葉市中学校新人駅伝大会</t>
    <rPh sb="0" eb="3">
      <t>チバシ</t>
    </rPh>
    <rPh sb="3" eb="6">
      <t>チュウガッコウ</t>
    </rPh>
    <rPh sb="6" eb="8">
      <t>シンジン</t>
    </rPh>
    <rPh sb="8" eb="10">
      <t>エキデン</t>
    </rPh>
    <rPh sb="10" eb="12">
      <t>タイカイ</t>
    </rPh>
    <phoneticPr fontId="1"/>
  </si>
  <si>
    <t>申込用紙</t>
    <rPh sb="0" eb="2">
      <t>モウシコミ</t>
    </rPh>
    <rPh sb="2" eb="4">
      <t>ヨウシ</t>
    </rPh>
    <phoneticPr fontId="1"/>
  </si>
  <si>
    <t>（様式４）</t>
    <rPh sb="1" eb="3">
      <t>ヨウシキ</t>
    </rPh>
    <phoneticPr fontId="1"/>
  </si>
  <si>
    <t>区間</t>
    <rPh sb="0" eb="2">
      <t>クカン</t>
    </rPh>
    <phoneticPr fontId="1"/>
  </si>
  <si>
    <t>氏名</t>
    <rPh sb="0" eb="2">
      <t>シメイ</t>
    </rPh>
    <phoneticPr fontId="1"/>
  </si>
  <si>
    <t>性別</t>
    <rPh sb="0" eb="2">
      <t>セイベツ</t>
    </rPh>
    <phoneticPr fontId="1"/>
  </si>
  <si>
    <t>学年</t>
    <rPh sb="0" eb="2">
      <t>ガクネン</t>
    </rPh>
    <phoneticPr fontId="1"/>
  </si>
  <si>
    <t>年齢</t>
    <rPh sb="0" eb="2">
      <t>ネンレイ</t>
    </rPh>
    <phoneticPr fontId="1"/>
  </si>
  <si>
    <t>健康状態</t>
    <rPh sb="0" eb="2">
      <t>ケンコウ</t>
    </rPh>
    <rPh sb="2" eb="4">
      <t>ジョウタイ</t>
    </rPh>
    <phoneticPr fontId="1"/>
  </si>
  <si>
    <t>団体名</t>
    <rPh sb="0" eb="3">
      <t>ダンタイメイ</t>
    </rPh>
    <phoneticPr fontId="1"/>
  </si>
  <si>
    <t>出場種目</t>
    <rPh sb="0" eb="2">
      <t>シュツジョウ</t>
    </rPh>
    <rPh sb="2" eb="4">
      <t>シュモク</t>
    </rPh>
    <phoneticPr fontId="1"/>
  </si>
  <si>
    <t>所属長名</t>
    <rPh sb="0" eb="3">
      <t>ショゾクチョウ</t>
    </rPh>
    <rPh sb="3" eb="4">
      <t>メイ</t>
    </rPh>
    <phoneticPr fontId="1"/>
  </si>
  <si>
    <t>記載者名</t>
    <rPh sb="0" eb="3">
      <t>キサイシャ</t>
    </rPh>
    <rPh sb="3" eb="4">
      <t>メイ</t>
    </rPh>
    <phoneticPr fontId="1"/>
  </si>
  <si>
    <t>電話番号</t>
    <rPh sb="0" eb="2">
      <t>デンワ</t>
    </rPh>
    <rPh sb="2" eb="4">
      <t>バンゴウ</t>
    </rPh>
    <phoneticPr fontId="1"/>
  </si>
  <si>
    <t>FAX番号</t>
    <rPh sb="3" eb="5">
      <t>バンゴウ</t>
    </rPh>
    <phoneticPr fontId="1"/>
  </si>
  <si>
    <t>印</t>
    <rPh sb="0" eb="1">
      <t>イン</t>
    </rPh>
    <phoneticPr fontId="1"/>
  </si>
  <si>
    <t>役員氏名①</t>
    <rPh sb="0" eb="2">
      <t>ヤクイン</t>
    </rPh>
    <rPh sb="2" eb="4">
      <t>シメイ</t>
    </rPh>
    <phoneticPr fontId="1"/>
  </si>
  <si>
    <t>役員氏名②</t>
    <rPh sb="0" eb="2">
      <t>ヤクイン</t>
    </rPh>
    <rPh sb="2" eb="4">
      <t>シメイ</t>
    </rPh>
    <phoneticPr fontId="1"/>
  </si>
  <si>
    <t>千葉市中学校新人駅伝大会</t>
    <phoneticPr fontId="1"/>
  </si>
  <si>
    <t>千葉市民駅伝</t>
    <rPh sb="0" eb="2">
      <t>チバ</t>
    </rPh>
    <rPh sb="2" eb="4">
      <t>シミン</t>
    </rPh>
    <rPh sb="4" eb="6">
      <t>エキデン</t>
    </rPh>
    <phoneticPr fontId="1"/>
  </si>
  <si>
    <t>電子データ申込書</t>
  </si>
  <si>
    <t>参加する部の数字　※大会要項の種目（１）～（１０）に該当</t>
    <rPh sb="0" eb="2">
      <t>サンカ</t>
    </rPh>
    <rPh sb="4" eb="5">
      <t>ブ</t>
    </rPh>
    <rPh sb="6" eb="8">
      <t>スウジ</t>
    </rPh>
    <rPh sb="10" eb="12">
      <t>タイカイ</t>
    </rPh>
    <rPh sb="12" eb="14">
      <t>ヨウコウ</t>
    </rPh>
    <rPh sb="15" eb="17">
      <t>シュモク</t>
    </rPh>
    <rPh sb="26" eb="28">
      <t>ガイトウ</t>
    </rPh>
    <phoneticPr fontId="1"/>
  </si>
  <si>
    <t>鍵本　正彦</t>
    <rPh sb="0" eb="2">
      <t>カギモト</t>
    </rPh>
    <rPh sb="3" eb="5">
      <t>マサヒコ</t>
    </rPh>
    <phoneticPr fontId="1"/>
  </si>
  <si>
    <t>松井　友利</t>
    <rPh sb="0" eb="2">
      <t>マツイ</t>
    </rPh>
    <rPh sb="3" eb="5">
      <t>トモトシ</t>
    </rPh>
    <phoneticPr fontId="1"/>
  </si>
  <si>
    <t>山本　英司</t>
    <rPh sb="0" eb="2">
      <t>ヤマモト</t>
    </rPh>
    <rPh sb="3" eb="5">
      <t>エイジ</t>
    </rPh>
    <phoneticPr fontId="1"/>
  </si>
  <si>
    <t>山﨑　大輔</t>
    <rPh sb="0" eb="2">
      <t>ヤマサキ</t>
    </rPh>
    <rPh sb="3" eb="5">
      <t>ダイスケ</t>
    </rPh>
    <phoneticPr fontId="1"/>
  </si>
  <si>
    <t>三宅　大樹</t>
    <rPh sb="0" eb="2">
      <t>ミヤケ</t>
    </rPh>
    <rPh sb="3" eb="5">
      <t>ダイキ</t>
    </rPh>
    <phoneticPr fontId="1"/>
  </si>
  <si>
    <t>木野　真器</t>
    <rPh sb="0" eb="2">
      <t>キノ</t>
    </rPh>
    <rPh sb="3" eb="5">
      <t>マサキ</t>
    </rPh>
    <phoneticPr fontId="1"/>
  </si>
  <si>
    <t>学年or年齢</t>
    <rPh sb="0" eb="2">
      <t>ガクネン</t>
    </rPh>
    <rPh sb="4" eb="6">
      <t>ネンレイ</t>
    </rPh>
    <phoneticPr fontId="1"/>
  </si>
  <si>
    <t>男</t>
    <rPh sb="0" eb="1">
      <t>オトコ</t>
    </rPh>
    <phoneticPr fontId="1"/>
  </si>
  <si>
    <t>遠藤　健太</t>
    <rPh sb="0" eb="2">
      <t>エンドウ</t>
    </rPh>
    <rPh sb="3" eb="5">
      <t>ケンタ</t>
    </rPh>
    <phoneticPr fontId="1"/>
  </si>
  <si>
    <t>種目名</t>
    <rPh sb="0" eb="2">
      <t>シュモク</t>
    </rPh>
    <rPh sb="2" eb="3">
      <t>メイ</t>
    </rPh>
    <phoneticPr fontId="1"/>
  </si>
  <si>
    <t>種目番号</t>
    <rPh sb="0" eb="2">
      <t>シュモク</t>
    </rPh>
    <rPh sb="2" eb="4">
      <t>バンゴウ</t>
    </rPh>
    <phoneticPr fontId="1"/>
  </si>
  <si>
    <t>千葉市民駅伝大会入力シート</t>
    <rPh sb="0" eb="2">
      <t>チバ</t>
    </rPh>
    <rPh sb="2" eb="4">
      <t>シミン</t>
    </rPh>
    <rPh sb="4" eb="6">
      <t>エキデン</t>
    </rPh>
    <rPh sb="6" eb="8">
      <t>タイカイ</t>
    </rPh>
    <rPh sb="8" eb="10">
      <t>ニュウリョク</t>
    </rPh>
    <phoneticPr fontId="1"/>
  </si>
  <si>
    <t>小学生低学年の部</t>
    <rPh sb="0" eb="3">
      <t>ショウガクセイ</t>
    </rPh>
    <rPh sb="3" eb="6">
      <t>テイガクネン</t>
    </rPh>
    <rPh sb="7" eb="8">
      <t>ブ</t>
    </rPh>
    <phoneticPr fontId="1"/>
  </si>
  <si>
    <t>小学生高学年の部</t>
    <rPh sb="0" eb="3">
      <t>ショウガクセイ</t>
    </rPh>
    <rPh sb="3" eb="6">
      <t>コウガクネン</t>
    </rPh>
    <rPh sb="7" eb="8">
      <t>ブ</t>
    </rPh>
    <phoneticPr fontId="1"/>
  </si>
  <si>
    <t>一般女子の部</t>
    <rPh sb="0" eb="2">
      <t>イッパン</t>
    </rPh>
    <rPh sb="2" eb="4">
      <t>ジョシ</t>
    </rPh>
    <rPh sb="5" eb="6">
      <t>ブ</t>
    </rPh>
    <phoneticPr fontId="1"/>
  </si>
  <si>
    <t>高校女子の部</t>
    <rPh sb="0" eb="2">
      <t>コウコウ</t>
    </rPh>
    <rPh sb="2" eb="4">
      <t>ジョシ</t>
    </rPh>
    <rPh sb="5" eb="6">
      <t>ブ</t>
    </rPh>
    <phoneticPr fontId="1"/>
  </si>
  <si>
    <t>高校男子の部</t>
    <rPh sb="0" eb="2">
      <t>コウコウ</t>
    </rPh>
    <rPh sb="2" eb="4">
      <t>ダンシ</t>
    </rPh>
    <rPh sb="5" eb="6">
      <t>ブ</t>
    </rPh>
    <phoneticPr fontId="1"/>
  </si>
  <si>
    <t>一般男子の部</t>
    <rPh sb="0" eb="2">
      <t>イッパン</t>
    </rPh>
    <rPh sb="2" eb="4">
      <t>ダンシ</t>
    </rPh>
    <rPh sb="5" eb="6">
      <t>ブ</t>
    </rPh>
    <phoneticPr fontId="1"/>
  </si>
  <si>
    <t>中学男子の部</t>
    <rPh sb="0" eb="2">
      <t>チュウガク</t>
    </rPh>
    <rPh sb="2" eb="4">
      <t>ダンシ</t>
    </rPh>
    <rPh sb="5" eb="6">
      <t>ブ</t>
    </rPh>
    <phoneticPr fontId="1"/>
  </si>
  <si>
    <t>中学女子の部</t>
    <rPh sb="0" eb="2">
      <t>チュウガク</t>
    </rPh>
    <rPh sb="2" eb="4">
      <t>ジョシ</t>
    </rPh>
    <rPh sb="5" eb="6">
      <t>ブ</t>
    </rPh>
    <phoneticPr fontId="1"/>
  </si>
  <si>
    <t>新人駅伝は別シート</t>
    <rPh sb="0" eb="2">
      <t>シンジン</t>
    </rPh>
    <rPh sb="2" eb="4">
      <t>エキデン</t>
    </rPh>
    <rPh sb="5" eb="6">
      <t>ベツ</t>
    </rPh>
    <phoneticPr fontId="1"/>
  </si>
  <si>
    <t>種目一覧</t>
    <rPh sb="0" eb="2">
      <t>シュモク</t>
    </rPh>
    <rPh sb="2" eb="4">
      <t>イチラン</t>
    </rPh>
    <phoneticPr fontId="1"/>
  </si>
  <si>
    <t>千葉市中学校新人駅伝大会選手入力シート</t>
    <rPh sb="0" eb="3">
      <t>チバシ</t>
    </rPh>
    <rPh sb="3" eb="6">
      <t>チュウガッコウ</t>
    </rPh>
    <rPh sb="6" eb="8">
      <t>シンジン</t>
    </rPh>
    <rPh sb="8" eb="10">
      <t>エキデン</t>
    </rPh>
    <rPh sb="10" eb="12">
      <t>タイカイ</t>
    </rPh>
    <rPh sb="12" eb="14">
      <t>センシュ</t>
    </rPh>
    <rPh sb="14" eb="16">
      <t>ニュウリョク</t>
    </rPh>
    <phoneticPr fontId="1"/>
  </si>
  <si>
    <t>学校名（略称）</t>
    <rPh sb="0" eb="3">
      <t>ガッコウメイ</t>
    </rPh>
    <rPh sb="4" eb="6">
      <t>リャクショウ</t>
    </rPh>
    <phoneticPr fontId="1"/>
  </si>
  <si>
    <t>０９０－５７０２－２２７８</t>
    <phoneticPr fontId="1"/>
  </si>
  <si>
    <t>０４３－２９５－０９３０</t>
    <phoneticPr fontId="1"/>
  </si>
  <si>
    <t>FAX番号（大会連絡用）</t>
    <rPh sb="3" eb="5">
      <t>バンゴウ</t>
    </rPh>
    <rPh sb="6" eb="8">
      <t>タイカイ</t>
    </rPh>
    <rPh sb="8" eb="11">
      <t>レンラクヨウ</t>
    </rPh>
    <phoneticPr fontId="4"/>
  </si>
  <si>
    <t>土気南中</t>
    <rPh sb="0" eb="2">
      <t>トケ</t>
    </rPh>
    <rPh sb="2" eb="3">
      <t>ミナミ</t>
    </rPh>
    <rPh sb="3" eb="4">
      <t>チュウ</t>
    </rPh>
    <phoneticPr fontId="1"/>
  </si>
  <si>
    <t>←※入力例</t>
    <rPh sb="2" eb="5">
      <t>ニュウリョクレイ</t>
    </rPh>
    <phoneticPr fontId="1"/>
  </si>
  <si>
    <t>記載責任者名</t>
    <rPh sb="0" eb="2">
      <t>キサイ</t>
    </rPh>
    <rPh sb="2" eb="5">
      <t>セキニンシャ</t>
    </rPh>
    <rPh sb="5" eb="6">
      <t>メイ</t>
    </rPh>
    <phoneticPr fontId="4"/>
  </si>
  <si>
    <t>記載責任者電話番号</t>
    <rPh sb="0" eb="2">
      <t>キサイ</t>
    </rPh>
    <rPh sb="2" eb="5">
      <t>セキニンシャ</t>
    </rPh>
    <rPh sb="5" eb="7">
      <t>デンワ</t>
    </rPh>
    <rPh sb="7" eb="9">
      <t>バンゴウ</t>
    </rPh>
    <phoneticPr fontId="4"/>
  </si>
  <si>
    <t>所属長名</t>
    <rPh sb="0" eb="3">
      <t>ショゾクチョウ</t>
    </rPh>
    <rPh sb="3" eb="4">
      <t>メイ</t>
    </rPh>
    <phoneticPr fontId="1"/>
  </si>
  <si>
    <t>役員氏名①</t>
    <rPh sb="0" eb="2">
      <t>ヤクイン</t>
    </rPh>
    <rPh sb="2" eb="4">
      <t>シメイ</t>
    </rPh>
    <phoneticPr fontId="1"/>
  </si>
  <si>
    <t>役員氏名②</t>
    <rPh sb="0" eb="2">
      <t>ヤクイン</t>
    </rPh>
    <rPh sb="2" eb="4">
      <t>シメイ</t>
    </rPh>
    <phoneticPr fontId="1"/>
  </si>
  <si>
    <t>千葉市立土気南中学校</t>
    <rPh sb="0" eb="4">
      <t>チバシリツ</t>
    </rPh>
    <rPh sb="4" eb="6">
      <t>トケ</t>
    </rPh>
    <rPh sb="6" eb="7">
      <t>ミナミ</t>
    </rPh>
    <rPh sb="7" eb="10">
      <t>チュウガッコウ</t>
    </rPh>
    <phoneticPr fontId="1"/>
  </si>
  <si>
    <t>千葉市緑区あすみが丘４－３８</t>
    <rPh sb="0" eb="5">
      <t>チバシミドリク</t>
    </rPh>
    <rPh sb="9" eb="10">
      <t>オカ</t>
    </rPh>
    <phoneticPr fontId="1"/>
  </si>
  <si>
    <t>土気南中</t>
    <rPh sb="0" eb="2">
      <t>トケ</t>
    </rPh>
    <rPh sb="2" eb="3">
      <t>ミナミ</t>
    </rPh>
    <rPh sb="3" eb="4">
      <t>チュウ</t>
    </rPh>
    <phoneticPr fontId="1"/>
  </si>
  <si>
    <t>男子の部</t>
    <rPh sb="0" eb="2">
      <t>ダンシ</t>
    </rPh>
    <rPh sb="3" eb="4">
      <t>ブ</t>
    </rPh>
    <phoneticPr fontId="1"/>
  </si>
  <si>
    <t>女子の部</t>
    <rPh sb="0" eb="2">
      <t>ジョシ</t>
    </rPh>
    <rPh sb="3" eb="4">
      <t>ブ</t>
    </rPh>
    <phoneticPr fontId="1"/>
  </si>
  <si>
    <t>６区</t>
    <rPh sb="1" eb="2">
      <t>ク</t>
    </rPh>
    <phoneticPr fontId="1"/>
  </si>
  <si>
    <t>男</t>
    <rPh sb="0" eb="1">
      <t>ダン</t>
    </rPh>
    <phoneticPr fontId="1"/>
  </si>
  <si>
    <t>女</t>
    <rPh sb="0" eb="1">
      <t>ジョ</t>
    </rPh>
    <phoneticPr fontId="1"/>
  </si>
  <si>
    <t>区間</t>
    <rPh sb="0" eb="2">
      <t>クカン</t>
    </rPh>
    <phoneticPr fontId="1"/>
  </si>
  <si>
    <t>氏名</t>
    <rPh sb="0" eb="2">
      <t>シメイ</t>
    </rPh>
    <phoneticPr fontId="1"/>
  </si>
  <si>
    <t>団体情報</t>
    <rPh sb="0" eb="2">
      <t>ダンタイ</t>
    </rPh>
    <rPh sb="2" eb="4">
      <t>ジョウホウ</t>
    </rPh>
    <phoneticPr fontId="1"/>
  </si>
  <si>
    <t>鍵本　正彦</t>
    <rPh sb="0" eb="2">
      <t>カギモト</t>
    </rPh>
    <rPh sb="3" eb="5">
      <t>マサヒコ</t>
    </rPh>
    <phoneticPr fontId="1"/>
  </si>
  <si>
    <t>松井　友利</t>
    <rPh sb="0" eb="2">
      <t>マツイ</t>
    </rPh>
    <rPh sb="3" eb="5">
      <t>トモミチ</t>
    </rPh>
    <phoneticPr fontId="1"/>
  </si>
  <si>
    <t>山﨑　大輔</t>
    <rPh sb="0" eb="2">
      <t>ヤマサキ</t>
    </rPh>
    <rPh sb="3" eb="5">
      <t>ダイスケ</t>
    </rPh>
    <phoneticPr fontId="1"/>
  </si>
  <si>
    <t>三宅　大樹</t>
    <rPh sb="0" eb="2">
      <t>ミヤケ</t>
    </rPh>
    <rPh sb="3" eb="5">
      <t>ダイキ</t>
    </rPh>
    <phoneticPr fontId="1"/>
  </si>
  <si>
    <t>木野　真器</t>
    <rPh sb="0" eb="2">
      <t>キノ</t>
    </rPh>
    <rPh sb="3" eb="5">
      <t>マサキ</t>
    </rPh>
    <phoneticPr fontId="1"/>
  </si>
  <si>
    <t>遠藤　健太</t>
    <rPh sb="0" eb="2">
      <t>エンドウ</t>
    </rPh>
    <rPh sb="3" eb="5">
      <t>ケンタ</t>
    </rPh>
    <phoneticPr fontId="1"/>
  </si>
  <si>
    <t>山本　英司</t>
    <rPh sb="0" eb="2">
      <t>ヤマモト</t>
    </rPh>
    <rPh sb="3" eb="5">
      <t>エイジ</t>
    </rPh>
    <phoneticPr fontId="1"/>
  </si>
  <si>
    <t>男</t>
    <rPh sb="0" eb="1">
      <t>ダン</t>
    </rPh>
    <phoneticPr fontId="1"/>
  </si>
  <si>
    <t>学年または年齢</t>
    <rPh sb="0" eb="2">
      <t>ガクネン</t>
    </rPh>
    <rPh sb="5" eb="7">
      <t>ネンレイ</t>
    </rPh>
    <phoneticPr fontId="1"/>
  </si>
  <si>
    <t>（１）　上の項目（オレンジ色のついているセル）を入力する。</t>
    <rPh sb="4" eb="5">
      <t>ウエ</t>
    </rPh>
    <rPh sb="6" eb="8">
      <t>コウモク</t>
    </rPh>
    <rPh sb="13" eb="14">
      <t>イロ</t>
    </rPh>
    <rPh sb="24" eb="26">
      <t>ニュウリョク</t>
    </rPh>
    <phoneticPr fontId="1"/>
  </si>
  <si>
    <t>（２）　②・③のシートの黄色のセルに、
　　　　①出場種目番号
　　　　②出場者氏名
　　　　③一般は年齢（数字のみ）、 小学生・中学生・高校生は学年（数字のみ）　　
　　　　④性別
　　　　　　　　　　　　　　　　　　　　　　　　　　　　　　　　　　　　　　　　　　　　　　　　　　　　　　　　　を入力する。</t>
    <rPh sb="12" eb="13">
      <t>キ</t>
    </rPh>
    <rPh sb="25" eb="27">
      <t>シュツジョウ</t>
    </rPh>
    <rPh sb="27" eb="29">
      <t>シュモク</t>
    </rPh>
    <rPh sb="29" eb="31">
      <t>バンゴウ</t>
    </rPh>
    <rPh sb="37" eb="40">
      <t>シュツジョウシャ</t>
    </rPh>
    <rPh sb="40" eb="42">
      <t>シメイ</t>
    </rPh>
    <rPh sb="48" eb="50">
      <t>イッパン</t>
    </rPh>
    <rPh sb="51" eb="53">
      <t>ネンレイ</t>
    </rPh>
    <rPh sb="54" eb="56">
      <t>スウジ</t>
    </rPh>
    <rPh sb="61" eb="62">
      <t>ショウ</t>
    </rPh>
    <rPh sb="62" eb="64">
      <t>ガクセイ</t>
    </rPh>
    <rPh sb="65" eb="68">
      <t>チュウガクセイ</t>
    </rPh>
    <rPh sb="69" eb="72">
      <t>コウコウセイ</t>
    </rPh>
    <rPh sb="73" eb="75">
      <t>ガクネン</t>
    </rPh>
    <rPh sb="76" eb="78">
      <t>スウジ</t>
    </rPh>
    <rPh sb="89" eb="91">
      <t>セイベツ</t>
    </rPh>
    <rPh sb="150" eb="152">
      <t>ニュウリョク</t>
    </rPh>
    <phoneticPr fontId="1"/>
  </si>
  <si>
    <t>※　市民駅伝の出場チーム数が多い場合は、このファイルを複製し、
　　　「入力シート」のチーム名にあるアルファベット（ピンクのセル）を変更して使用してください。</t>
    <rPh sb="2" eb="4">
      <t>シミン</t>
    </rPh>
    <rPh sb="4" eb="6">
      <t>エキデン</t>
    </rPh>
    <rPh sb="7" eb="9">
      <t>シュツジョウ</t>
    </rPh>
    <rPh sb="12" eb="13">
      <t>カズ</t>
    </rPh>
    <rPh sb="14" eb="15">
      <t>オオ</t>
    </rPh>
    <rPh sb="16" eb="18">
      <t>バアイ</t>
    </rPh>
    <rPh sb="27" eb="29">
      <t>フクセイ</t>
    </rPh>
    <rPh sb="36" eb="38">
      <t>ニュウリョク</t>
    </rPh>
    <rPh sb="46" eb="47">
      <t>メイ</t>
    </rPh>
    <rPh sb="66" eb="68">
      <t>ヘンコウ</t>
    </rPh>
    <rPh sb="70" eb="72">
      <t>シヨウ</t>
    </rPh>
    <phoneticPr fontId="1"/>
  </si>
  <si>
    <t>種目番号</t>
    <rPh sb="0" eb="2">
      <t>シュモク</t>
    </rPh>
    <rPh sb="2" eb="4">
      <t>バンゴウ</t>
    </rPh>
    <phoneticPr fontId="1"/>
  </si>
  <si>
    <t>（４）　申込用紙のシートを印刷し、所属長および申し込み責任者の欄に押印をして土気南中学校に送付する。
　　　　（原本＋コピー１部の計２部）</t>
    <rPh sb="4" eb="5">
      <t>モウ</t>
    </rPh>
    <rPh sb="5" eb="6">
      <t>コ</t>
    </rPh>
    <rPh sb="6" eb="8">
      <t>ヨウシ</t>
    </rPh>
    <rPh sb="13" eb="15">
      <t>インサツ</t>
    </rPh>
    <rPh sb="17" eb="20">
      <t>ショゾクチョウ</t>
    </rPh>
    <rPh sb="23" eb="24">
      <t>モウ</t>
    </rPh>
    <rPh sb="25" eb="26">
      <t>コ</t>
    </rPh>
    <rPh sb="27" eb="30">
      <t>セキニンシャ</t>
    </rPh>
    <rPh sb="31" eb="32">
      <t>ラン</t>
    </rPh>
    <rPh sb="33" eb="35">
      <t>オウイン</t>
    </rPh>
    <rPh sb="38" eb="44">
      <t>トケミナミチュウガッコウ</t>
    </rPh>
    <rPh sb="45" eb="47">
      <t>ソウフ</t>
    </rPh>
    <rPh sb="56" eb="58">
      <t>ゲンポン</t>
    </rPh>
    <rPh sb="63" eb="64">
      <t>ブ</t>
    </rPh>
    <rPh sb="65" eb="66">
      <t>ケイ</t>
    </rPh>
    <rPh sb="67" eb="68">
      <t>ブ</t>
    </rPh>
    <phoneticPr fontId="1"/>
  </si>
  <si>
    <t>○○　○○</t>
    <phoneticPr fontId="1"/>
  </si>
  <si>
    <t>△△　△△</t>
    <phoneticPr fontId="1"/>
  </si>
  <si>
    <t>△△　△△</t>
    <phoneticPr fontId="1"/>
  </si>
  <si>
    <t>□□　□□</t>
    <phoneticPr fontId="1"/>
  </si>
  <si>
    <t>（３）　入力が完了したら、ファイル名を「△△（チーム名）H３０市民駅伝」または「△△（チーム名）H３０新人駅伝」に変更し、
　　　千葉市陸上競技協会のメールアドレス『chibacity_trackandfield@yahoo.co.jp』まで送信する。</t>
    <rPh sb="4" eb="6">
      <t>ニュウリョク</t>
    </rPh>
    <rPh sb="7" eb="9">
      <t>カンリョウ</t>
    </rPh>
    <rPh sb="17" eb="18">
      <t>メイ</t>
    </rPh>
    <rPh sb="26" eb="27">
      <t>メイ</t>
    </rPh>
    <rPh sb="31" eb="33">
      <t>シミン</t>
    </rPh>
    <rPh sb="33" eb="35">
      <t>エキデン</t>
    </rPh>
    <rPh sb="51" eb="53">
      <t>シンジン</t>
    </rPh>
    <rPh sb="57" eb="59">
      <t>ヘンコウ</t>
    </rPh>
    <rPh sb="65" eb="67">
      <t>チバ</t>
    </rPh>
    <rPh sb="67" eb="68">
      <t>シ</t>
    </rPh>
    <rPh sb="68" eb="70">
      <t>リクジョウ</t>
    </rPh>
    <rPh sb="70" eb="72">
      <t>キョウギ</t>
    </rPh>
    <rPh sb="72" eb="74">
      <t>キョウカイ</t>
    </rPh>
    <rPh sb="121" eb="123">
      <t>ソウシン</t>
    </rPh>
    <phoneticPr fontId="1"/>
  </si>
  <si>
    <t>（５）　申し込み締め切り　市民駅伝：平成３１年１月１１日（金）　　　新人駅伝：平成３１年１月１５日（火）</t>
    <rPh sb="4" eb="5">
      <t>モウ</t>
    </rPh>
    <rPh sb="6" eb="7">
      <t>コ</t>
    </rPh>
    <rPh sb="8" eb="9">
      <t>シ</t>
    </rPh>
    <rPh sb="10" eb="11">
      <t>キ</t>
    </rPh>
    <rPh sb="13" eb="15">
      <t>シミン</t>
    </rPh>
    <rPh sb="15" eb="17">
      <t>エキデン</t>
    </rPh>
    <rPh sb="29" eb="30">
      <t>キン</t>
    </rPh>
    <rPh sb="34" eb="36">
      <t>シンジン</t>
    </rPh>
    <rPh sb="36" eb="38">
      <t>エキデン</t>
    </rPh>
    <phoneticPr fontId="1"/>
  </si>
  <si>
    <t>※チーム数が複数ある
場合は、チーム名の
右側（ピンク色）の
セルにアルファベット
を入れてください。</t>
    <rPh sb="4" eb="5">
      <t>スウ</t>
    </rPh>
    <rPh sb="6" eb="8">
      <t>フクスウ</t>
    </rPh>
    <rPh sb="11" eb="13">
      <t>バアイ</t>
    </rPh>
    <rPh sb="18" eb="19">
      <t>メイ</t>
    </rPh>
    <rPh sb="21" eb="23">
      <t>ミギガワ</t>
    </rPh>
    <rPh sb="27" eb="28">
      <t>イロ</t>
    </rPh>
    <rPh sb="43" eb="44">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</si>
</sst>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6"/>
      <name val="ＭＳ Ｐゴシック"/>
      <family val="3"/>
      <charset val="128"/>
    </font>
    <font>
      <sz val="20"/>
      <color theme="1"/>
      <name val="ＭＳ Ｐゴシック"/>
      <family val="2"/>
      <charset val="128"/>
      <scheme val="minor"/>
    </font>
    <font>
      <b/>
      <sz val="14"/>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b/>
      <sz val="12"/>
      <color theme="1"/>
      <name val="ＭＳ 明朝"/>
      <family val="1"/>
      <charset val="128"/>
    </font>
    <font>
      <sz val="16"/>
      <color theme="1"/>
      <name val="ＭＳ Ｐゴシック"/>
      <family val="3"/>
      <charset val="128"/>
      <scheme val="minor"/>
    </font>
    <font>
      <sz val="18"/>
      <color theme="1"/>
      <name val="ＭＳ Ｐゴシック"/>
      <family val="3"/>
      <charset val="128"/>
      <scheme val="minor"/>
    </font>
    <font>
      <sz val="24"/>
      <color theme="1"/>
      <name val="ＭＳ Ｐゴシック"/>
      <family val="2"/>
      <charset val="128"/>
      <scheme val="minor"/>
    </font>
    <font>
      <sz val="22"/>
      <color theme="1"/>
      <name val="ＭＳ 明朝"/>
      <family val="1"/>
      <charset val="128"/>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3399"/>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Fill="1" applyBorder="1" applyAlignment="1">
      <alignment vertical="center"/>
    </xf>
    <xf numFmtId="0" fontId="2" fillId="0" borderId="0" xfId="0" applyFont="1" applyFill="1">
      <alignment vertical="center"/>
    </xf>
    <xf numFmtId="0" fontId="5" fillId="0" borderId="0" xfId="0" applyFont="1" applyAlignment="1">
      <alignment vertical="center" wrapText="1"/>
    </xf>
    <xf numFmtId="0" fontId="6" fillId="0" borderId="0" xfId="0" applyFont="1">
      <alignment vertical="center"/>
    </xf>
    <xf numFmtId="0" fontId="2" fillId="0" borderId="0"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2" xfId="0" applyFont="1" applyBorder="1" applyAlignment="1">
      <alignment horizontal="center" vertical="center"/>
    </xf>
    <xf numFmtId="0" fontId="7" fillId="0" borderId="0" xfId="0" applyFont="1" applyAlignment="1">
      <alignment horizontal="center"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2" xfId="0" applyFont="1" applyBorder="1" applyAlignment="1">
      <alignment horizontal="center" vertical="center" shrinkToFit="1"/>
    </xf>
    <xf numFmtId="0" fontId="8" fillId="0" borderId="2" xfId="0" applyFont="1" applyBorder="1" applyAlignment="1">
      <alignment vertical="center" shrinkToFit="1"/>
    </xf>
    <xf numFmtId="0" fontId="7" fillId="0" borderId="0" xfId="0" applyFont="1" applyBorder="1" applyAlignment="1">
      <alignment vertical="center" shrinkToFit="1"/>
    </xf>
    <xf numFmtId="0" fontId="7" fillId="0" borderId="5" xfId="0" applyFont="1" applyBorder="1" applyAlignment="1">
      <alignment horizontal="center" vertical="center" shrinkToFi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3" borderId="2" xfId="0" applyFont="1" applyFill="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0" xfId="0" applyFont="1" applyFill="1" applyBorder="1">
      <alignment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2" fillId="3" borderId="2" xfId="0" applyFont="1" applyFill="1" applyBorder="1" applyAlignment="1">
      <alignment horizontal="center" vertical="center" shrinkToFit="1"/>
    </xf>
    <xf numFmtId="0" fontId="2" fillId="0" borderId="2" xfId="0" applyFont="1" applyBorder="1" applyAlignment="1">
      <alignment horizontal="center" vertical="center" shrinkToFit="1"/>
    </xf>
    <xf numFmtId="0" fontId="7" fillId="0" borderId="0" xfId="0" applyFont="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9" fillId="0" borderId="0" xfId="0" applyFont="1" applyAlignment="1">
      <alignment horizontal="center" vertical="center" shrinkToFit="1"/>
    </xf>
    <xf numFmtId="0" fontId="2" fillId="0" borderId="2" xfId="0" applyFont="1" applyFill="1" applyBorder="1" applyAlignment="1">
      <alignment horizontal="center" vertical="center" shrinkToFit="1"/>
    </xf>
    <xf numFmtId="49" fontId="2" fillId="0" borderId="2" xfId="0" applyNumberFormat="1" applyFont="1" applyBorder="1" applyAlignment="1">
      <alignment horizontal="center" vertical="center" shrinkToFit="1"/>
    </xf>
    <xf numFmtId="0" fontId="8" fillId="0" borderId="14" xfId="0" applyFont="1" applyBorder="1" applyAlignment="1">
      <alignment vertical="center" shrinkToFit="1"/>
    </xf>
    <xf numFmtId="0" fontId="7" fillId="0" borderId="0" xfId="0" applyFont="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2" xfId="0" applyFont="1" applyBorder="1" applyAlignment="1">
      <alignment horizontal="center" vertical="center" shrinkToFit="1"/>
    </xf>
    <xf numFmtId="0" fontId="2" fillId="0" borderId="0" xfId="0" applyNumberFormat="1" applyFont="1">
      <alignment vertical="center"/>
    </xf>
    <xf numFmtId="0" fontId="2" fillId="0" borderId="2" xfId="0" applyNumberFormat="1" applyFont="1" applyBorder="1" applyAlignment="1">
      <alignment horizontal="center" vertical="center"/>
    </xf>
    <xf numFmtId="0" fontId="2" fillId="0" borderId="0" xfId="0" applyFont="1" applyFill="1" applyBorder="1" applyAlignment="1">
      <alignment horizontal="center" vertical="center"/>
    </xf>
    <xf numFmtId="0" fontId="6" fillId="0" borderId="0" xfId="0" applyFont="1" applyAlignment="1">
      <alignment horizontal="center" vertical="center"/>
    </xf>
    <xf numFmtId="0" fontId="7" fillId="0" borderId="5" xfId="0" applyFont="1" applyBorder="1" applyAlignment="1">
      <alignment vertical="center" shrinkToFit="1"/>
    </xf>
    <xf numFmtId="0" fontId="7" fillId="0" borderId="1" xfId="0" applyFont="1" applyBorder="1" applyAlignment="1">
      <alignment horizontal="center" vertical="center" shrinkToFit="1"/>
    </xf>
    <xf numFmtId="0" fontId="2" fillId="4"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12" fillId="0" borderId="2" xfId="0" applyFont="1" applyBorder="1" applyAlignment="1">
      <alignment vertical="center" wrapText="1"/>
    </xf>
    <xf numFmtId="0" fontId="0" fillId="0" borderId="2" xfId="0" applyNumberFormat="1" applyFill="1" applyBorder="1" applyAlignment="1" applyProtection="1">
      <alignment horizontal="center" vertical="center" shrinkToFit="1"/>
      <protection locked="0"/>
    </xf>
    <xf numFmtId="49" fontId="0" fillId="0" borderId="2" xfId="0" applyNumberFormat="1" applyFill="1" applyBorder="1" applyAlignment="1" applyProtection="1">
      <alignment horizontal="center" vertical="center" shrinkToFit="1"/>
      <protection locked="0"/>
    </xf>
    <xf numFmtId="0" fontId="2" fillId="2" borderId="2" xfId="0" applyFont="1" applyFill="1" applyBorder="1" applyAlignment="1">
      <alignment horizontal="center" vertical="center" shrinkToFit="1"/>
    </xf>
    <xf numFmtId="0" fontId="0" fillId="0" borderId="2"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xf>
    <xf numFmtId="0" fontId="2" fillId="0" borderId="2" xfId="0" applyFont="1" applyFill="1" applyBorder="1" applyAlignment="1">
      <alignment horizontal="center" vertical="center" shrinkToFit="1"/>
    </xf>
    <xf numFmtId="49" fontId="0" fillId="2" borderId="2" xfId="0" applyNumberFormat="1" applyFill="1" applyBorder="1" applyAlignment="1" applyProtection="1">
      <alignment horizontal="center" vertical="center" shrinkToFit="1"/>
      <protection locked="0"/>
    </xf>
    <xf numFmtId="0" fontId="3" fillId="0" borderId="1"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2" fillId="0" borderId="2" xfId="0" applyFont="1" applyBorder="1" applyAlignment="1">
      <alignment horizontal="center" vertical="center" shrinkToFit="1"/>
    </xf>
    <xf numFmtId="0" fontId="3" fillId="0" borderId="7" xfId="0" applyFont="1" applyFill="1" applyBorder="1" applyAlignment="1">
      <alignment horizontal="center" vertical="center"/>
    </xf>
    <xf numFmtId="0" fontId="0" fillId="2" borderId="2" xfId="0" applyFill="1" applyBorder="1" applyAlignment="1" applyProtection="1">
      <alignment horizontal="center" vertical="center" shrinkToFit="1"/>
      <protection locked="0"/>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2" xfId="0" applyFont="1" applyBorder="1">
      <alignment vertical="center"/>
    </xf>
    <xf numFmtId="49"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 fillId="0" borderId="2"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protection locked="0"/>
    </xf>
    <xf numFmtId="49" fontId="2" fillId="0" borderId="2" xfId="0" applyNumberFormat="1" applyFont="1" applyFill="1" applyBorder="1" applyAlignment="1" applyProtection="1">
      <alignment horizontal="center" vertical="center" shrinkToFit="1"/>
      <protection locked="0"/>
    </xf>
    <xf numFmtId="0" fontId="2" fillId="0" borderId="2" xfId="0" applyNumberFormat="1" applyFont="1" applyFill="1" applyBorder="1" applyAlignment="1" applyProtection="1">
      <alignment horizontal="center" vertical="center" shrinkToFit="1"/>
      <protection locked="0"/>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2" xfId="0" applyFill="1" applyBorder="1" applyAlignment="1" applyProtection="1"/>
    <xf numFmtId="0" fontId="2" fillId="0" borderId="2" xfId="0" applyFont="1" applyFill="1" applyBorder="1" applyAlignment="1">
      <alignment vertical="center"/>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right" vertical="center" shrinkToFit="1"/>
    </xf>
    <xf numFmtId="0" fontId="7" fillId="0" borderId="4" xfId="0" applyFont="1" applyBorder="1" applyAlignment="1">
      <alignment horizontal="right"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33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R16"/>
  <sheetViews>
    <sheetView tabSelected="1" view="pageBreakPreview" topLeftCell="B1" zoomScaleNormal="100" zoomScaleSheetLayoutView="100" workbookViewId="0">
      <selection activeCell="B16" sqref="B16:R16"/>
    </sheetView>
  </sheetViews>
  <sheetFormatPr defaultColWidth="12.44140625" defaultRowHeight="13.2" x14ac:dyDescent="0.2"/>
  <cols>
    <col min="1" max="1" width="8.77734375" customWidth="1"/>
  </cols>
  <sheetData>
    <row r="1" spans="2:18" s="1" customFormat="1" ht="15" customHeight="1" x14ac:dyDescent="0.2"/>
    <row r="2" spans="2:18" s="1" customFormat="1" ht="30" customHeight="1" x14ac:dyDescent="0.2">
      <c r="B2" s="8" t="s">
        <v>20</v>
      </c>
      <c r="C2" s="12">
        <v>39</v>
      </c>
      <c r="D2" s="9" t="s">
        <v>21</v>
      </c>
      <c r="E2" s="72" t="s">
        <v>42</v>
      </c>
      <c r="F2" s="72"/>
      <c r="G2" s="72"/>
      <c r="H2" s="72"/>
      <c r="I2" s="67" t="s">
        <v>43</v>
      </c>
      <c r="J2" s="67"/>
      <c r="K2" s="68"/>
      <c r="L2" s="3"/>
    </row>
    <row r="3" spans="2:18" s="1" customFormat="1" ht="30" customHeight="1" x14ac:dyDescent="0.2">
      <c r="B3" s="10" t="s">
        <v>0</v>
      </c>
      <c r="C3" s="13">
        <v>30</v>
      </c>
      <c r="D3" s="11" t="s">
        <v>1</v>
      </c>
      <c r="E3" s="66" t="s">
        <v>41</v>
      </c>
      <c r="F3" s="66"/>
      <c r="G3" s="66"/>
      <c r="H3" s="66"/>
      <c r="I3" s="69"/>
      <c r="J3" s="69"/>
      <c r="K3" s="70"/>
      <c r="L3" s="3"/>
    </row>
    <row r="4" spans="2:18" s="1" customFormat="1" ht="15" customHeight="1" x14ac:dyDescent="0.2"/>
    <row r="5" spans="2:18" s="1" customFormat="1" ht="22.5" customHeight="1" x14ac:dyDescent="0.2">
      <c r="B5" s="71" t="s">
        <v>4</v>
      </c>
      <c r="C5" s="71"/>
      <c r="D5" s="61"/>
      <c r="E5" s="61"/>
      <c r="F5" s="64" t="s">
        <v>76</v>
      </c>
      <c r="G5" s="64"/>
      <c r="H5" s="61"/>
      <c r="I5" s="61"/>
      <c r="J5" s="40" t="s">
        <v>73</v>
      </c>
      <c r="K5" s="64" t="s">
        <v>4</v>
      </c>
      <c r="L5" s="64"/>
      <c r="M5" s="64" t="s">
        <v>79</v>
      </c>
      <c r="N5" s="64"/>
      <c r="O5" s="64" t="s">
        <v>76</v>
      </c>
      <c r="P5" s="64"/>
      <c r="Q5" s="64" t="s">
        <v>104</v>
      </c>
      <c r="R5" s="64"/>
    </row>
    <row r="6" spans="2:18" s="1" customFormat="1" ht="22.5" customHeight="1" x14ac:dyDescent="0.2">
      <c r="B6" s="63" t="s">
        <v>17</v>
      </c>
      <c r="C6" s="63"/>
      <c r="D6" s="73"/>
      <c r="E6" s="73"/>
      <c r="F6" s="62" t="s">
        <v>74</v>
      </c>
      <c r="G6" s="62"/>
      <c r="H6" s="73"/>
      <c r="I6" s="73"/>
      <c r="K6" s="63" t="s">
        <v>17</v>
      </c>
      <c r="L6" s="63"/>
      <c r="M6" s="62" t="s">
        <v>80</v>
      </c>
      <c r="N6" s="62"/>
      <c r="O6" s="62" t="s">
        <v>74</v>
      </c>
      <c r="P6" s="62"/>
      <c r="Q6" s="62" t="s">
        <v>105</v>
      </c>
      <c r="R6" s="62"/>
    </row>
    <row r="7" spans="2:18" s="1" customFormat="1" ht="22.5" customHeight="1" x14ac:dyDescent="0.2">
      <c r="B7" s="63" t="s">
        <v>75</v>
      </c>
      <c r="C7" s="63"/>
      <c r="D7" s="73"/>
      <c r="E7" s="73"/>
      <c r="F7" s="62" t="s">
        <v>77</v>
      </c>
      <c r="G7" s="62"/>
      <c r="H7" s="73"/>
      <c r="I7" s="73"/>
      <c r="K7" s="63" t="s">
        <v>75</v>
      </c>
      <c r="L7" s="63"/>
      <c r="M7" s="62" t="s">
        <v>69</v>
      </c>
      <c r="N7" s="62"/>
      <c r="O7" s="62" t="s">
        <v>77</v>
      </c>
      <c r="P7" s="62"/>
      <c r="Q7" s="62" t="s">
        <v>106</v>
      </c>
      <c r="R7" s="62"/>
    </row>
    <row r="8" spans="2:18" s="1" customFormat="1" ht="22.5" customHeight="1" x14ac:dyDescent="0.2">
      <c r="B8" s="63" t="s">
        <v>71</v>
      </c>
      <c r="C8" s="63"/>
      <c r="D8" s="61"/>
      <c r="E8" s="61"/>
      <c r="F8" s="60" t="s">
        <v>78</v>
      </c>
      <c r="G8" s="60"/>
      <c r="H8" s="65"/>
      <c r="I8" s="65"/>
      <c r="K8" s="63" t="s">
        <v>71</v>
      </c>
      <c r="L8" s="63"/>
      <c r="M8" s="62" t="s">
        <v>70</v>
      </c>
      <c r="N8" s="62"/>
      <c r="O8" s="60" t="s">
        <v>78</v>
      </c>
      <c r="P8" s="60"/>
      <c r="Q8" s="60" t="s">
        <v>107</v>
      </c>
      <c r="R8" s="60"/>
    </row>
    <row r="9" spans="2:18" s="1" customFormat="1" ht="22.5" customHeight="1" x14ac:dyDescent="0.2">
      <c r="B9" s="63" t="s">
        <v>6</v>
      </c>
      <c r="C9" s="63"/>
      <c r="D9" s="65"/>
      <c r="E9" s="65"/>
      <c r="F9" s="71" t="s">
        <v>18</v>
      </c>
      <c r="G9" s="71"/>
      <c r="H9" s="65"/>
      <c r="I9" s="65"/>
      <c r="K9" s="63" t="s">
        <v>6</v>
      </c>
      <c r="L9" s="63"/>
      <c r="M9" s="60" t="s">
        <v>72</v>
      </c>
      <c r="N9" s="60"/>
      <c r="O9" s="64" t="s">
        <v>18</v>
      </c>
      <c r="P9" s="64"/>
      <c r="Q9" s="59">
        <v>53</v>
      </c>
      <c r="R9" s="60"/>
    </row>
    <row r="10" spans="2:18" s="5" customFormat="1" ht="45" customHeight="1" x14ac:dyDescent="0.2">
      <c r="B10" s="5" t="s">
        <v>5</v>
      </c>
    </row>
    <row r="11" spans="2:18" s="5" customFormat="1" ht="37.5" customHeight="1" x14ac:dyDescent="0.2">
      <c r="B11" s="58" t="s">
        <v>99</v>
      </c>
      <c r="C11" s="58"/>
      <c r="D11" s="58"/>
      <c r="E11" s="58"/>
      <c r="F11" s="58"/>
      <c r="G11" s="58"/>
      <c r="H11" s="58"/>
      <c r="I11" s="58"/>
      <c r="J11" s="58"/>
      <c r="K11" s="58"/>
      <c r="L11" s="58"/>
      <c r="M11" s="58"/>
      <c r="N11" s="58"/>
      <c r="O11" s="58"/>
      <c r="P11" s="58"/>
      <c r="Q11" s="58"/>
      <c r="R11" s="58"/>
    </row>
    <row r="12" spans="2:18" s="5" customFormat="1" ht="187.5" customHeight="1" x14ac:dyDescent="0.2">
      <c r="B12" s="58" t="s">
        <v>100</v>
      </c>
      <c r="C12" s="58"/>
      <c r="D12" s="58"/>
      <c r="E12" s="58"/>
      <c r="F12" s="58"/>
      <c r="G12" s="58"/>
      <c r="H12" s="58"/>
      <c r="I12" s="58"/>
      <c r="J12" s="58"/>
      <c r="K12" s="58"/>
      <c r="L12" s="58"/>
      <c r="M12" s="58"/>
      <c r="N12" s="58"/>
      <c r="O12" s="58"/>
      <c r="P12" s="58"/>
      <c r="Q12" s="58"/>
      <c r="R12" s="58"/>
    </row>
    <row r="13" spans="2:18" s="5" customFormat="1" ht="112.5" customHeight="1" x14ac:dyDescent="0.2">
      <c r="B13" s="58" t="s">
        <v>108</v>
      </c>
      <c r="C13" s="58"/>
      <c r="D13" s="58"/>
      <c r="E13" s="58"/>
      <c r="F13" s="58"/>
      <c r="G13" s="58"/>
      <c r="H13" s="58"/>
      <c r="I13" s="58"/>
      <c r="J13" s="58"/>
      <c r="K13" s="58"/>
      <c r="L13" s="58"/>
      <c r="M13" s="58"/>
      <c r="N13" s="58"/>
      <c r="O13" s="58"/>
      <c r="P13" s="58"/>
      <c r="Q13" s="58"/>
      <c r="R13" s="58"/>
    </row>
    <row r="14" spans="2:18" ht="87.75" customHeight="1" x14ac:dyDescent="0.2">
      <c r="B14" s="58" t="s">
        <v>103</v>
      </c>
      <c r="C14" s="58"/>
      <c r="D14" s="58"/>
      <c r="E14" s="58"/>
      <c r="F14" s="58"/>
      <c r="G14" s="58"/>
      <c r="H14" s="58"/>
      <c r="I14" s="58"/>
      <c r="J14" s="58"/>
      <c r="K14" s="58"/>
      <c r="L14" s="58"/>
      <c r="M14" s="58"/>
      <c r="N14" s="58"/>
      <c r="O14" s="58"/>
      <c r="P14" s="58"/>
      <c r="Q14" s="58"/>
      <c r="R14" s="58"/>
    </row>
    <row r="15" spans="2:18" ht="39" customHeight="1" x14ac:dyDescent="0.2">
      <c r="B15" s="58" t="s">
        <v>109</v>
      </c>
      <c r="C15" s="58"/>
      <c r="D15" s="58"/>
      <c r="E15" s="58"/>
      <c r="F15" s="58"/>
      <c r="G15" s="58"/>
      <c r="H15" s="58"/>
      <c r="I15" s="58"/>
      <c r="J15" s="58"/>
      <c r="K15" s="58"/>
      <c r="L15" s="58"/>
      <c r="M15" s="58"/>
      <c r="N15" s="58"/>
      <c r="O15" s="58"/>
      <c r="P15" s="58"/>
      <c r="Q15" s="58"/>
      <c r="R15" s="58"/>
    </row>
    <row r="16" spans="2:18" ht="92.25" customHeight="1" x14ac:dyDescent="0.2">
      <c r="B16" s="58" t="s">
        <v>101</v>
      </c>
      <c r="C16" s="58"/>
      <c r="D16" s="58"/>
      <c r="E16" s="58"/>
      <c r="F16" s="58"/>
      <c r="G16" s="58"/>
      <c r="H16" s="58"/>
      <c r="I16" s="58"/>
      <c r="J16" s="58"/>
      <c r="K16" s="58"/>
      <c r="L16" s="58"/>
      <c r="M16" s="58"/>
      <c r="N16" s="58"/>
      <c r="O16" s="58"/>
      <c r="P16" s="58"/>
      <c r="Q16" s="58"/>
      <c r="R16" s="58"/>
    </row>
  </sheetData>
  <mergeCells count="49">
    <mergeCell ref="B7:C7"/>
    <mergeCell ref="B8:C8"/>
    <mergeCell ref="B9:C9"/>
    <mergeCell ref="H5:I5"/>
    <mergeCell ref="H6:I6"/>
    <mergeCell ref="H7:I7"/>
    <mergeCell ref="D7:E7"/>
    <mergeCell ref="D9:E9"/>
    <mergeCell ref="F7:G7"/>
    <mergeCell ref="F8:G8"/>
    <mergeCell ref="F9:G9"/>
    <mergeCell ref="E3:H3"/>
    <mergeCell ref="I2:K3"/>
    <mergeCell ref="B6:C6"/>
    <mergeCell ref="B5:C5"/>
    <mergeCell ref="E2:H2"/>
    <mergeCell ref="D5:E5"/>
    <mergeCell ref="D6:E6"/>
    <mergeCell ref="F5:G5"/>
    <mergeCell ref="F6:G6"/>
    <mergeCell ref="Q5:R5"/>
    <mergeCell ref="K6:L6"/>
    <mergeCell ref="M6:N6"/>
    <mergeCell ref="O6:P6"/>
    <mergeCell ref="Q6:R6"/>
    <mergeCell ref="K5:L5"/>
    <mergeCell ref="M5:N5"/>
    <mergeCell ref="O5:P5"/>
    <mergeCell ref="Q7:R7"/>
    <mergeCell ref="K8:L8"/>
    <mergeCell ref="O8:P8"/>
    <mergeCell ref="Q8:R8"/>
    <mergeCell ref="K7:L7"/>
    <mergeCell ref="M7:N7"/>
    <mergeCell ref="O7:P7"/>
    <mergeCell ref="B16:R16"/>
    <mergeCell ref="Q9:R9"/>
    <mergeCell ref="D8:E8"/>
    <mergeCell ref="M8:N8"/>
    <mergeCell ref="K9:L9"/>
    <mergeCell ref="B11:R11"/>
    <mergeCell ref="B12:R12"/>
    <mergeCell ref="B13:R13"/>
    <mergeCell ref="B14:R14"/>
    <mergeCell ref="B15:R15"/>
    <mergeCell ref="M9:N9"/>
    <mergeCell ref="O9:P9"/>
    <mergeCell ref="H8:I8"/>
    <mergeCell ref="H9:I9"/>
  </mergeCells>
  <phoneticPr fontId="1"/>
  <printOptions horizontalCentered="1" verticalCentered="1"/>
  <pageMargins left="0.19685039370078741" right="0.19685039370078741" top="0.78740157480314965" bottom="0.78740157480314965" header="0.31496062992125984" footer="0.31496062992125984"/>
  <pageSetup paperSize="9" scale="6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0"/>
  <sheetViews>
    <sheetView zoomScaleNormal="100" workbookViewId="0">
      <selection activeCell="J6" sqref="J6"/>
    </sheetView>
  </sheetViews>
  <sheetFormatPr defaultColWidth="12.44140625" defaultRowHeight="18.75" customHeight="1" x14ac:dyDescent="0.2"/>
  <cols>
    <col min="1" max="1" width="8.77734375" style="1" customWidth="1"/>
    <col min="2" max="2" width="16.21875" style="1" customWidth="1"/>
    <col min="3" max="4" width="8.109375" style="1" customWidth="1"/>
    <col min="5" max="5" width="16.21875" style="1" customWidth="1"/>
    <col min="6" max="7" width="8.109375" style="1" customWidth="1"/>
    <col min="8" max="8" width="16.21875" style="1" customWidth="1"/>
    <col min="9" max="10" width="8.109375" style="1" customWidth="1"/>
    <col min="11" max="11" width="16.21875" style="1" customWidth="1"/>
    <col min="12" max="13" width="8" style="1" customWidth="1"/>
    <col min="14" max="14" width="16.21875" style="1" customWidth="1"/>
    <col min="15" max="16" width="8.109375" style="1" customWidth="1"/>
    <col min="17" max="17" width="7.44140625" style="1" customWidth="1"/>
    <col min="18" max="18" width="12.44140625" style="1"/>
    <col min="19" max="19" width="7.44140625" style="1" customWidth="1"/>
    <col min="20" max="20" width="12.44140625" style="1"/>
    <col min="21" max="21" width="7.44140625" style="1" customWidth="1"/>
    <col min="22" max="22" width="12.44140625" style="1"/>
    <col min="23" max="23" width="7.44140625" style="1" customWidth="1"/>
    <col min="24" max="24" width="12.44140625" style="1"/>
    <col min="25" max="25" width="7.44140625" style="1" customWidth="1"/>
    <col min="26" max="16384" width="12.44140625" style="1"/>
  </cols>
  <sheetData>
    <row r="1" spans="1:25" ht="18.75" customHeight="1" x14ac:dyDescent="0.2">
      <c r="B1" s="74" t="s">
        <v>20</v>
      </c>
      <c r="C1" s="72">
        <f>①はじめに!C2</f>
        <v>39</v>
      </c>
      <c r="D1" s="72" t="s">
        <v>21</v>
      </c>
      <c r="E1" s="72" t="s">
        <v>56</v>
      </c>
      <c r="F1" s="72"/>
      <c r="G1" s="72"/>
      <c r="H1" s="76"/>
      <c r="Y1" s="2"/>
    </row>
    <row r="2" spans="1:25" ht="18.75" customHeight="1" x14ac:dyDescent="0.2">
      <c r="B2" s="75"/>
      <c r="C2" s="66"/>
      <c r="D2" s="66"/>
      <c r="E2" s="66"/>
      <c r="F2" s="66"/>
      <c r="G2" s="66"/>
      <c r="H2" s="77"/>
      <c r="I2" s="3"/>
      <c r="J2" s="3"/>
      <c r="K2" s="3"/>
      <c r="L2" s="3"/>
      <c r="M2" s="3"/>
      <c r="N2" s="3"/>
      <c r="O2" s="3"/>
      <c r="P2" s="3"/>
      <c r="Q2" s="3"/>
      <c r="R2" s="3"/>
      <c r="S2" s="3"/>
      <c r="T2" s="3"/>
      <c r="U2" s="3"/>
      <c r="V2" s="3"/>
      <c r="W2" s="3"/>
      <c r="X2" s="3"/>
      <c r="Y2" s="3"/>
    </row>
    <row r="3" spans="1:25" ht="18.75" customHeight="1" x14ac:dyDescent="0.2">
      <c r="B3" s="4"/>
      <c r="C3" s="4"/>
      <c r="D3" s="4"/>
      <c r="E3" s="4"/>
      <c r="F3" s="4"/>
      <c r="G3" s="4"/>
      <c r="H3" s="4"/>
      <c r="I3" s="4"/>
      <c r="J3" s="4"/>
      <c r="K3" s="4"/>
      <c r="L3" s="4"/>
      <c r="M3" s="4"/>
      <c r="N3" s="4"/>
      <c r="O3" s="4"/>
      <c r="P3" s="4"/>
      <c r="Q3" s="4"/>
      <c r="R3" s="4"/>
      <c r="S3" s="4"/>
      <c r="U3" s="4"/>
      <c r="W3" s="4"/>
      <c r="Y3" s="30"/>
    </row>
    <row r="4" spans="1:25" ht="18.75" customHeight="1" thickBot="1" x14ac:dyDescent="0.25">
      <c r="B4" s="6" t="s">
        <v>89</v>
      </c>
      <c r="G4" s="6" t="s">
        <v>66</v>
      </c>
      <c r="J4" s="28"/>
      <c r="K4" s="28"/>
      <c r="L4" s="28"/>
      <c r="P4" s="28"/>
      <c r="Q4" s="28"/>
      <c r="R4" s="28"/>
      <c r="S4" s="28"/>
      <c r="T4" s="28"/>
      <c r="U4" s="28"/>
      <c r="W4" s="28"/>
      <c r="Y4" s="28"/>
    </row>
    <row r="5" spans="1:25" ht="18.75" customHeight="1" x14ac:dyDescent="0.2">
      <c r="B5" s="64" t="s">
        <v>4</v>
      </c>
      <c r="C5" s="64"/>
      <c r="D5" s="64">
        <f>①はじめに!D5</f>
        <v>0</v>
      </c>
      <c r="E5" s="64"/>
      <c r="G5" s="14">
        <v>1</v>
      </c>
      <c r="H5" s="78" t="s">
        <v>57</v>
      </c>
      <c r="I5" s="78"/>
      <c r="J5" s="28"/>
      <c r="K5" s="84" t="s">
        <v>110</v>
      </c>
      <c r="L5" s="85"/>
      <c r="M5" s="85"/>
      <c r="N5" s="86"/>
      <c r="P5" s="28"/>
      <c r="Q5" s="28"/>
      <c r="R5" s="28"/>
      <c r="S5" s="28"/>
      <c r="T5" s="28"/>
      <c r="U5" s="28"/>
      <c r="W5" s="28"/>
      <c r="Y5" s="28"/>
    </row>
    <row r="6" spans="1:25" ht="18.75" customHeight="1" x14ac:dyDescent="0.2">
      <c r="B6" s="93" t="s">
        <v>17</v>
      </c>
      <c r="C6" s="93"/>
      <c r="D6" s="94">
        <f>①はじめに!D6</f>
        <v>0</v>
      </c>
      <c r="E6" s="94"/>
      <c r="G6" s="14">
        <v>2</v>
      </c>
      <c r="H6" s="78" t="s">
        <v>58</v>
      </c>
      <c r="I6" s="78"/>
      <c r="J6" s="28"/>
      <c r="K6" s="87"/>
      <c r="L6" s="88"/>
      <c r="M6" s="88"/>
      <c r="N6" s="89"/>
      <c r="P6" s="28"/>
      <c r="Q6" s="28"/>
      <c r="R6" s="28"/>
      <c r="S6" s="28"/>
      <c r="T6" s="28"/>
      <c r="U6" s="28"/>
      <c r="W6" s="28"/>
      <c r="Y6" s="28"/>
    </row>
    <row r="7" spans="1:25" ht="18.75" customHeight="1" x14ac:dyDescent="0.2">
      <c r="B7" s="64" t="s">
        <v>34</v>
      </c>
      <c r="C7" s="64"/>
      <c r="D7" s="64">
        <f>①はじめに!H5</f>
        <v>0</v>
      </c>
      <c r="E7" s="64"/>
      <c r="G7" s="14">
        <v>3</v>
      </c>
      <c r="H7" s="78" t="s">
        <v>59</v>
      </c>
      <c r="I7" s="78"/>
      <c r="J7" s="28"/>
      <c r="K7" s="87"/>
      <c r="L7" s="88"/>
      <c r="M7" s="88"/>
      <c r="N7" s="89"/>
      <c r="P7" s="28"/>
      <c r="Q7" s="28"/>
      <c r="R7" s="28"/>
      <c r="S7" s="28"/>
      <c r="T7" s="28"/>
      <c r="U7" s="28"/>
      <c r="W7" s="28"/>
      <c r="Y7" s="28"/>
    </row>
    <row r="8" spans="1:25" ht="18.75" customHeight="1" x14ac:dyDescent="0.2">
      <c r="B8" s="94" t="s">
        <v>74</v>
      </c>
      <c r="C8" s="94"/>
      <c r="D8" s="94">
        <f>①はじめに!H6</f>
        <v>0</v>
      </c>
      <c r="E8" s="94"/>
      <c r="G8" s="14">
        <v>4</v>
      </c>
      <c r="H8" s="78" t="s">
        <v>60</v>
      </c>
      <c r="I8" s="78"/>
      <c r="K8" s="87"/>
      <c r="L8" s="88"/>
      <c r="M8" s="88"/>
      <c r="N8" s="89"/>
    </row>
    <row r="9" spans="1:25" ht="18.75" customHeight="1" x14ac:dyDescent="0.2">
      <c r="B9" s="93" t="s">
        <v>75</v>
      </c>
      <c r="C9" s="93"/>
      <c r="D9" s="94">
        <f>①はじめに!D7</f>
        <v>0</v>
      </c>
      <c r="E9" s="94"/>
      <c r="G9" s="14">
        <v>5</v>
      </c>
      <c r="H9" s="78" t="s">
        <v>65</v>
      </c>
      <c r="I9" s="78"/>
      <c r="K9" s="87"/>
      <c r="L9" s="88"/>
      <c r="M9" s="88"/>
      <c r="N9" s="89"/>
    </row>
    <row r="10" spans="1:25" ht="18.75" customHeight="1" x14ac:dyDescent="0.2">
      <c r="A10" s="7"/>
      <c r="B10" s="93" t="s">
        <v>71</v>
      </c>
      <c r="C10" s="93"/>
      <c r="D10" s="64">
        <f>①はじめに!D8</f>
        <v>0</v>
      </c>
      <c r="E10" s="64"/>
      <c r="G10" s="14">
        <v>6</v>
      </c>
      <c r="H10" s="78" t="s">
        <v>61</v>
      </c>
      <c r="I10" s="78"/>
      <c r="K10" s="87"/>
      <c r="L10" s="88"/>
      <c r="M10" s="88"/>
      <c r="N10" s="89"/>
    </row>
    <row r="11" spans="1:25" ht="18.75" customHeight="1" x14ac:dyDescent="0.2">
      <c r="A11" s="7"/>
      <c r="B11" s="93" t="s">
        <v>6</v>
      </c>
      <c r="C11" s="93"/>
      <c r="D11" s="95">
        <f>①はじめに!D9</f>
        <v>0</v>
      </c>
      <c r="E11" s="96"/>
      <c r="G11" s="14">
        <v>7</v>
      </c>
      <c r="H11" s="78" t="s">
        <v>62</v>
      </c>
      <c r="I11" s="78"/>
      <c r="K11" s="87"/>
      <c r="L11" s="88"/>
      <c r="M11" s="88"/>
      <c r="N11" s="89"/>
    </row>
    <row r="12" spans="1:25" ht="18.75" customHeight="1" x14ac:dyDescent="0.2">
      <c r="A12" s="7"/>
      <c r="B12" s="64" t="s">
        <v>18</v>
      </c>
      <c r="C12" s="64"/>
      <c r="D12" s="95">
        <f>①はじめに!H9</f>
        <v>0</v>
      </c>
      <c r="E12" s="96"/>
      <c r="G12" s="14">
        <v>8</v>
      </c>
      <c r="H12" s="78" t="s">
        <v>65</v>
      </c>
      <c r="I12" s="78"/>
      <c r="K12" s="87"/>
      <c r="L12" s="88"/>
      <c r="M12" s="88"/>
      <c r="N12" s="89"/>
    </row>
    <row r="13" spans="1:25" ht="18.75" customHeight="1" thickBot="1" x14ac:dyDescent="0.25">
      <c r="A13" s="7"/>
      <c r="B13" s="94" t="s">
        <v>39</v>
      </c>
      <c r="C13" s="94"/>
      <c r="D13" s="94">
        <f>①はじめに!H7</f>
        <v>0</v>
      </c>
      <c r="E13" s="94"/>
      <c r="G13" s="14">
        <v>9</v>
      </c>
      <c r="H13" s="78" t="s">
        <v>63</v>
      </c>
      <c r="I13" s="78"/>
      <c r="K13" s="90"/>
      <c r="L13" s="91"/>
      <c r="M13" s="91"/>
      <c r="N13" s="92"/>
    </row>
    <row r="14" spans="1:25" ht="18.75" customHeight="1" x14ac:dyDescent="0.2">
      <c r="A14" s="7"/>
      <c r="B14" s="95" t="s">
        <v>40</v>
      </c>
      <c r="C14" s="95"/>
      <c r="D14" s="95">
        <f>①はじめに!H8</f>
        <v>0</v>
      </c>
      <c r="E14" s="96"/>
      <c r="G14" s="14">
        <v>10</v>
      </c>
      <c r="H14" s="78" t="s">
        <v>64</v>
      </c>
      <c r="I14" s="78"/>
    </row>
    <row r="15" spans="1:25" ht="18.75" customHeight="1" x14ac:dyDescent="0.2">
      <c r="A15" s="7"/>
      <c r="B15" s="52"/>
      <c r="C15" s="52"/>
      <c r="D15" s="52"/>
    </row>
    <row r="16" spans="1:25" ht="18.75" customHeight="1" x14ac:dyDescent="0.2">
      <c r="B16" s="53" t="s">
        <v>19</v>
      </c>
    </row>
    <row r="17" spans="1:16" ht="18.75" customHeight="1" x14ac:dyDescent="0.2">
      <c r="A17" s="32" t="s">
        <v>55</v>
      </c>
      <c r="B17" s="57" t="s">
        <v>102</v>
      </c>
      <c r="C17" s="82">
        <v>7</v>
      </c>
      <c r="D17" s="83"/>
      <c r="E17" s="57" t="s">
        <v>102</v>
      </c>
      <c r="F17" s="82"/>
      <c r="G17" s="83"/>
      <c r="H17" s="57" t="s">
        <v>102</v>
      </c>
      <c r="I17" s="82"/>
      <c r="J17" s="83"/>
      <c r="K17" s="57" t="s">
        <v>102</v>
      </c>
      <c r="L17" s="82"/>
      <c r="M17" s="83"/>
      <c r="N17" s="57" t="s">
        <v>102</v>
      </c>
      <c r="O17" s="82"/>
      <c r="P17" s="83"/>
    </row>
    <row r="18" spans="1:16" ht="18.75" customHeight="1" x14ac:dyDescent="0.2">
      <c r="A18" s="32" t="s">
        <v>54</v>
      </c>
      <c r="B18" s="81" t="str">
        <f>VLOOKUP(C17,$G$5:$H$14,2,FALSE)</f>
        <v>一般男子の部</v>
      </c>
      <c r="C18" s="81"/>
      <c r="D18" s="81"/>
      <c r="E18" s="81" t="e">
        <f>VLOOKUP(F17,$G$5:$H$14,2,FALSE)</f>
        <v>#N/A</v>
      </c>
      <c r="F18" s="81"/>
      <c r="G18" s="81"/>
      <c r="H18" s="81" t="e">
        <f>VLOOKUP(I17,$G$5:$H$14,2,FALSE)</f>
        <v>#N/A</v>
      </c>
      <c r="I18" s="81"/>
      <c r="J18" s="81"/>
      <c r="K18" s="81" t="e">
        <f>VLOOKUP(L17,$G$5:$H$14,2,FALSE)</f>
        <v>#N/A</v>
      </c>
      <c r="L18" s="81"/>
      <c r="M18" s="81"/>
      <c r="N18" s="81" t="e">
        <f>VLOOKUP(N17,$G$5:$H$14,2,FALSE)</f>
        <v>#N/A</v>
      </c>
      <c r="O18" s="81"/>
      <c r="P18" s="81"/>
    </row>
    <row r="19" spans="1:16" s="50" customFormat="1" ht="18.75" customHeight="1" x14ac:dyDescent="0.2">
      <c r="A19" s="51" t="s">
        <v>7</v>
      </c>
      <c r="B19" s="80">
        <f>①はじめに!D9</f>
        <v>0</v>
      </c>
      <c r="C19" s="80"/>
      <c r="D19" s="51"/>
      <c r="E19" s="79">
        <f>①はじめに!D9</f>
        <v>0</v>
      </c>
      <c r="F19" s="79"/>
      <c r="G19" s="56"/>
      <c r="H19" s="79">
        <f>①はじめに!D9</f>
        <v>0</v>
      </c>
      <c r="I19" s="79"/>
      <c r="J19" s="56"/>
      <c r="K19" s="79">
        <f>①はじめに!D9</f>
        <v>0</v>
      </c>
      <c r="L19" s="79"/>
      <c r="M19" s="56"/>
      <c r="N19" s="79">
        <f>①はじめに!D9</f>
        <v>0</v>
      </c>
      <c r="O19" s="79"/>
      <c r="P19" s="56"/>
    </row>
    <row r="20" spans="1:16" ht="18.75" customHeight="1" x14ac:dyDescent="0.2">
      <c r="A20" s="32" t="s">
        <v>87</v>
      </c>
      <c r="B20" s="41" t="s">
        <v>88</v>
      </c>
      <c r="C20" s="34" t="s">
        <v>51</v>
      </c>
      <c r="D20" s="32" t="s">
        <v>28</v>
      </c>
      <c r="E20" s="41" t="s">
        <v>88</v>
      </c>
      <c r="F20" s="34" t="s">
        <v>51</v>
      </c>
      <c r="G20" s="32" t="s">
        <v>28</v>
      </c>
      <c r="H20" s="41" t="s">
        <v>88</v>
      </c>
      <c r="I20" s="34" t="s">
        <v>51</v>
      </c>
      <c r="J20" s="32" t="s">
        <v>28</v>
      </c>
      <c r="K20" s="41" t="s">
        <v>88</v>
      </c>
      <c r="L20" s="34" t="s">
        <v>51</v>
      </c>
      <c r="M20" s="32" t="s">
        <v>28</v>
      </c>
      <c r="N20" s="41" t="s">
        <v>88</v>
      </c>
      <c r="O20" s="34" t="s">
        <v>51</v>
      </c>
      <c r="P20" s="32" t="s">
        <v>28</v>
      </c>
    </row>
    <row r="21" spans="1:16" ht="18.75" customHeight="1" x14ac:dyDescent="0.2">
      <c r="A21" s="32" t="s">
        <v>8</v>
      </c>
      <c r="B21" s="41" t="s">
        <v>90</v>
      </c>
      <c r="C21" s="41">
        <v>31</v>
      </c>
      <c r="D21" s="41" t="s">
        <v>97</v>
      </c>
      <c r="E21" s="33"/>
      <c r="F21" s="33"/>
      <c r="G21" s="33"/>
      <c r="H21" s="33"/>
      <c r="I21" s="33"/>
      <c r="J21" s="33"/>
      <c r="K21" s="33"/>
      <c r="L21" s="33"/>
      <c r="M21" s="33"/>
      <c r="N21" s="33"/>
      <c r="O21" s="33"/>
      <c r="P21" s="33"/>
    </row>
    <row r="22" spans="1:16" ht="18.75" customHeight="1" x14ac:dyDescent="0.2">
      <c r="A22" s="32" t="s">
        <v>9</v>
      </c>
      <c r="B22" s="41" t="s">
        <v>91</v>
      </c>
      <c r="C22" s="41">
        <v>31</v>
      </c>
      <c r="D22" s="41" t="s">
        <v>97</v>
      </c>
      <c r="E22" s="33"/>
      <c r="F22" s="33"/>
      <c r="G22" s="33"/>
      <c r="H22" s="33"/>
      <c r="I22" s="33"/>
      <c r="J22" s="33"/>
      <c r="K22" s="33"/>
      <c r="L22" s="33"/>
      <c r="M22" s="33"/>
      <c r="N22" s="33"/>
      <c r="O22" s="33"/>
      <c r="P22" s="33"/>
    </row>
    <row r="23" spans="1:16" ht="18.75" customHeight="1" x14ac:dyDescent="0.2">
      <c r="A23" s="32" t="s">
        <v>10</v>
      </c>
      <c r="B23" s="41" t="s">
        <v>92</v>
      </c>
      <c r="C23" s="41">
        <v>32</v>
      </c>
      <c r="D23" s="41" t="s">
        <v>97</v>
      </c>
      <c r="E23" s="33"/>
      <c r="F23" s="33"/>
      <c r="G23" s="33"/>
      <c r="H23" s="33"/>
      <c r="I23" s="33"/>
      <c r="J23" s="33"/>
      <c r="K23" s="33"/>
      <c r="L23" s="33"/>
      <c r="M23" s="33"/>
      <c r="N23" s="33"/>
      <c r="O23" s="33"/>
      <c r="P23" s="33"/>
    </row>
    <row r="24" spans="1:16" ht="18.75" customHeight="1" x14ac:dyDescent="0.2">
      <c r="A24" s="32" t="s">
        <v>11</v>
      </c>
      <c r="B24" s="41" t="s">
        <v>93</v>
      </c>
      <c r="C24" s="41">
        <v>28</v>
      </c>
      <c r="D24" s="41" t="s">
        <v>97</v>
      </c>
      <c r="E24" s="33"/>
      <c r="F24" s="33"/>
      <c r="G24" s="33"/>
      <c r="H24" s="33"/>
      <c r="I24" s="33"/>
      <c r="J24" s="33"/>
      <c r="K24" s="33"/>
      <c r="L24" s="33"/>
      <c r="M24" s="33"/>
      <c r="N24" s="33"/>
      <c r="O24" s="33"/>
      <c r="P24" s="33"/>
    </row>
    <row r="25" spans="1:16" ht="18.75" customHeight="1" x14ac:dyDescent="0.2">
      <c r="A25" s="32" t="s">
        <v>12</v>
      </c>
      <c r="B25" s="41" t="s">
        <v>94</v>
      </c>
      <c r="C25" s="41">
        <v>26</v>
      </c>
      <c r="D25" s="41" t="s">
        <v>97</v>
      </c>
      <c r="E25" s="33"/>
      <c r="F25" s="33"/>
      <c r="G25" s="33"/>
      <c r="H25" s="33"/>
      <c r="I25" s="33"/>
      <c r="J25" s="33"/>
      <c r="K25" s="33"/>
      <c r="L25" s="33"/>
      <c r="M25" s="33"/>
      <c r="N25" s="33"/>
      <c r="O25" s="33"/>
      <c r="P25" s="33"/>
    </row>
    <row r="26" spans="1:16" ht="18.75" customHeight="1" x14ac:dyDescent="0.2">
      <c r="A26" s="32" t="s">
        <v>13</v>
      </c>
      <c r="B26" s="41" t="s">
        <v>95</v>
      </c>
      <c r="C26" s="41">
        <v>33</v>
      </c>
      <c r="D26" s="41" t="s">
        <v>97</v>
      </c>
      <c r="E26" s="33"/>
      <c r="F26" s="33"/>
      <c r="G26" s="33"/>
      <c r="H26" s="33"/>
      <c r="I26" s="33"/>
      <c r="J26" s="33"/>
      <c r="K26" s="33"/>
      <c r="L26" s="33"/>
      <c r="M26" s="33"/>
      <c r="N26" s="33"/>
      <c r="O26" s="33"/>
      <c r="P26" s="33"/>
    </row>
    <row r="27" spans="1:16" ht="18.75" customHeight="1" x14ac:dyDescent="0.2">
      <c r="A27" s="32" t="s">
        <v>14</v>
      </c>
      <c r="B27" s="41" t="s">
        <v>96</v>
      </c>
      <c r="C27" s="41">
        <v>32</v>
      </c>
      <c r="D27" s="41" t="s">
        <v>97</v>
      </c>
      <c r="E27" s="33"/>
      <c r="F27" s="33"/>
      <c r="G27" s="33"/>
      <c r="H27" s="33"/>
      <c r="I27" s="33"/>
      <c r="J27" s="33"/>
      <c r="K27" s="33"/>
      <c r="L27" s="33"/>
      <c r="M27" s="33"/>
      <c r="N27" s="33"/>
      <c r="O27" s="33"/>
      <c r="P27" s="33"/>
    </row>
    <row r="30" spans="1:16" ht="18.75" customHeight="1" x14ac:dyDescent="0.2">
      <c r="A30" s="32" t="s">
        <v>55</v>
      </c>
      <c r="B30" s="57" t="s">
        <v>102</v>
      </c>
      <c r="C30" s="82"/>
      <c r="D30" s="83"/>
      <c r="E30" s="57" t="s">
        <v>102</v>
      </c>
      <c r="F30" s="82"/>
      <c r="G30" s="83"/>
      <c r="H30" s="57" t="s">
        <v>102</v>
      </c>
      <c r="I30" s="82"/>
      <c r="J30" s="83"/>
      <c r="K30" s="57" t="s">
        <v>102</v>
      </c>
      <c r="L30" s="82"/>
      <c r="M30" s="83"/>
    </row>
    <row r="31" spans="1:16" ht="18.75" customHeight="1" x14ac:dyDescent="0.2">
      <c r="A31" s="32" t="s">
        <v>54</v>
      </c>
      <c r="B31" s="81" t="e">
        <f>VLOOKUP(B30,$G$5:$H$14,2,FALSE)</f>
        <v>#N/A</v>
      </c>
      <c r="C31" s="81"/>
      <c r="D31" s="81"/>
      <c r="E31" s="81" t="e">
        <f>VLOOKUP(E30,$G$5:$H$14,2,FALSE)</f>
        <v>#N/A</v>
      </c>
      <c r="F31" s="81"/>
      <c r="G31" s="81"/>
      <c r="H31" s="81" t="e">
        <f>VLOOKUP(H30,$G$5:$H$14,2,FALSE)</f>
        <v>#N/A</v>
      </c>
      <c r="I31" s="81"/>
      <c r="J31" s="81"/>
      <c r="K31" s="81" t="e">
        <f>VLOOKUP(K30,$G$5:$H$14,2,FALSE)</f>
        <v>#N/A</v>
      </c>
      <c r="L31" s="81"/>
      <c r="M31" s="81"/>
    </row>
    <row r="32" spans="1:16" s="50" customFormat="1" ht="18.75" customHeight="1" x14ac:dyDescent="0.2">
      <c r="A32" s="51" t="s">
        <v>7</v>
      </c>
      <c r="B32" s="80">
        <f>①はじめに!D9</f>
        <v>0</v>
      </c>
      <c r="C32" s="80"/>
      <c r="D32" s="56"/>
      <c r="E32" s="79">
        <f>①はじめに!D9</f>
        <v>0</v>
      </c>
      <c r="F32" s="80"/>
      <c r="G32" s="56"/>
      <c r="H32" s="79">
        <f>①はじめに!D9</f>
        <v>0</v>
      </c>
      <c r="I32" s="80"/>
      <c r="J32" s="56"/>
      <c r="K32" s="79">
        <f>①はじめに!D9</f>
        <v>0</v>
      </c>
      <c r="L32" s="80"/>
      <c r="M32" s="56"/>
    </row>
    <row r="33" spans="1:13" ht="18.75" customHeight="1" x14ac:dyDescent="0.2">
      <c r="A33" s="32" t="s">
        <v>87</v>
      </c>
      <c r="B33" s="41" t="s">
        <v>88</v>
      </c>
      <c r="C33" s="34" t="s">
        <v>51</v>
      </c>
      <c r="D33" s="32" t="s">
        <v>28</v>
      </c>
      <c r="E33" s="41" t="s">
        <v>88</v>
      </c>
      <c r="F33" s="34" t="s">
        <v>51</v>
      </c>
      <c r="G33" s="32" t="s">
        <v>28</v>
      </c>
      <c r="H33" s="41" t="s">
        <v>88</v>
      </c>
      <c r="I33" s="34" t="s">
        <v>51</v>
      </c>
      <c r="J33" s="32" t="s">
        <v>28</v>
      </c>
      <c r="K33" s="41" t="s">
        <v>88</v>
      </c>
      <c r="L33" s="34" t="s">
        <v>51</v>
      </c>
      <c r="M33" s="32" t="s">
        <v>28</v>
      </c>
    </row>
    <row r="34" spans="1:13" ht="18.75" customHeight="1" x14ac:dyDescent="0.2">
      <c r="A34" s="32" t="s">
        <v>8</v>
      </c>
      <c r="B34" s="33"/>
      <c r="C34" s="33"/>
      <c r="D34" s="33"/>
      <c r="E34" s="33"/>
      <c r="F34" s="33"/>
      <c r="G34" s="33"/>
      <c r="H34" s="33"/>
      <c r="I34" s="33"/>
      <c r="J34" s="33"/>
      <c r="K34" s="33"/>
      <c r="L34" s="33"/>
      <c r="M34" s="33"/>
    </row>
    <row r="35" spans="1:13" ht="18.75" customHeight="1" x14ac:dyDescent="0.2">
      <c r="A35" s="32" t="s">
        <v>9</v>
      </c>
      <c r="B35" s="33"/>
      <c r="C35" s="33"/>
      <c r="D35" s="33"/>
      <c r="E35" s="33"/>
      <c r="F35" s="33"/>
      <c r="G35" s="33"/>
      <c r="H35" s="33"/>
      <c r="I35" s="33"/>
      <c r="J35" s="33"/>
      <c r="K35" s="33"/>
      <c r="L35" s="33"/>
      <c r="M35" s="33"/>
    </row>
    <row r="36" spans="1:13" ht="18.75" customHeight="1" x14ac:dyDescent="0.2">
      <c r="A36" s="32" t="s">
        <v>10</v>
      </c>
      <c r="B36" s="33"/>
      <c r="C36" s="33"/>
      <c r="D36" s="33"/>
      <c r="E36" s="33"/>
      <c r="F36" s="33"/>
      <c r="G36" s="33"/>
      <c r="H36" s="33"/>
      <c r="I36" s="33"/>
      <c r="J36" s="33"/>
      <c r="K36" s="33"/>
      <c r="L36" s="33"/>
      <c r="M36" s="33"/>
    </row>
    <row r="37" spans="1:13" ht="18.75" customHeight="1" x14ac:dyDescent="0.2">
      <c r="A37" s="32" t="s">
        <v>11</v>
      </c>
      <c r="B37" s="33"/>
      <c r="C37" s="33"/>
      <c r="D37" s="33"/>
      <c r="E37" s="33"/>
      <c r="F37" s="33"/>
      <c r="G37" s="33"/>
      <c r="H37" s="33"/>
      <c r="I37" s="33"/>
      <c r="J37" s="33"/>
      <c r="K37" s="33"/>
      <c r="L37" s="33"/>
      <c r="M37" s="33"/>
    </row>
    <row r="38" spans="1:13" ht="18.75" customHeight="1" x14ac:dyDescent="0.2">
      <c r="A38" s="32" t="s">
        <v>12</v>
      </c>
      <c r="B38" s="33"/>
      <c r="C38" s="33"/>
      <c r="D38" s="33"/>
      <c r="E38" s="33"/>
      <c r="F38" s="33"/>
      <c r="G38" s="33"/>
      <c r="H38" s="33"/>
      <c r="I38" s="33"/>
      <c r="J38" s="33"/>
      <c r="K38" s="33"/>
      <c r="L38" s="33"/>
      <c r="M38" s="33"/>
    </row>
    <row r="39" spans="1:13" ht="18.75" customHeight="1" x14ac:dyDescent="0.2">
      <c r="A39" s="32" t="s">
        <v>13</v>
      </c>
      <c r="B39" s="33"/>
      <c r="C39" s="33"/>
      <c r="D39" s="33"/>
      <c r="E39" s="33"/>
      <c r="F39" s="33"/>
      <c r="G39" s="33"/>
      <c r="H39" s="33"/>
      <c r="I39" s="33"/>
      <c r="J39" s="33"/>
      <c r="K39" s="33"/>
      <c r="L39" s="33"/>
      <c r="M39" s="33"/>
    </row>
    <row r="40" spans="1:13" ht="18.75" customHeight="1" x14ac:dyDescent="0.2">
      <c r="A40" s="32" t="s">
        <v>14</v>
      </c>
      <c r="B40" s="33"/>
      <c r="C40" s="33"/>
      <c r="D40" s="33"/>
      <c r="E40" s="33"/>
      <c r="F40" s="33"/>
      <c r="G40" s="33"/>
      <c r="H40" s="33"/>
      <c r="I40" s="33"/>
      <c r="J40" s="33"/>
      <c r="K40" s="33"/>
      <c r="L40" s="33"/>
      <c r="M40" s="33"/>
    </row>
  </sheetData>
  <mergeCells count="62">
    <mergeCell ref="C30:D30"/>
    <mergeCell ref="F30:G30"/>
    <mergeCell ref="I30:J30"/>
    <mergeCell ref="L30:M30"/>
    <mergeCell ref="B9:C9"/>
    <mergeCell ref="D9:E9"/>
    <mergeCell ref="B13:C13"/>
    <mergeCell ref="D13:E13"/>
    <mergeCell ref="B14:C14"/>
    <mergeCell ref="D14:E14"/>
    <mergeCell ref="B11:C11"/>
    <mergeCell ref="D11:E11"/>
    <mergeCell ref="B12:C12"/>
    <mergeCell ref="D12:E12"/>
    <mergeCell ref="C17:D17"/>
    <mergeCell ref="F17:G17"/>
    <mergeCell ref="B7:C7"/>
    <mergeCell ref="D7:E7"/>
    <mergeCell ref="B6:C6"/>
    <mergeCell ref="D6:E6"/>
    <mergeCell ref="B8:C8"/>
    <mergeCell ref="D8:E8"/>
    <mergeCell ref="B18:D18"/>
    <mergeCell ref="E18:G18"/>
    <mergeCell ref="E19:F19"/>
    <mergeCell ref="H18:J18"/>
    <mergeCell ref="B19:C19"/>
    <mergeCell ref="H19:I19"/>
    <mergeCell ref="O17:P17"/>
    <mergeCell ref="B32:C32"/>
    <mergeCell ref="H10:I10"/>
    <mergeCell ref="H11:I11"/>
    <mergeCell ref="H12:I12"/>
    <mergeCell ref="H13:I13"/>
    <mergeCell ref="H14:I14"/>
    <mergeCell ref="H32:I32"/>
    <mergeCell ref="E32:F32"/>
    <mergeCell ref="B10:C10"/>
    <mergeCell ref="D10:E10"/>
    <mergeCell ref="B31:D31"/>
    <mergeCell ref="E31:G31"/>
    <mergeCell ref="H31:J31"/>
    <mergeCell ref="N18:P18"/>
    <mergeCell ref="N19:O19"/>
    <mergeCell ref="H6:I6"/>
    <mergeCell ref="H7:I7"/>
    <mergeCell ref="H8:I8"/>
    <mergeCell ref="H9:I9"/>
    <mergeCell ref="K32:L32"/>
    <mergeCell ref="K31:M31"/>
    <mergeCell ref="K18:M18"/>
    <mergeCell ref="K19:L19"/>
    <mergeCell ref="I17:J17"/>
    <mergeCell ref="L17:M17"/>
    <mergeCell ref="K5:N13"/>
    <mergeCell ref="B1:B2"/>
    <mergeCell ref="C1:C2"/>
    <mergeCell ref="D1:D2"/>
    <mergeCell ref="E1:H2"/>
    <mergeCell ref="H5:I5"/>
    <mergeCell ref="B5:C5"/>
    <mergeCell ref="D5:E5"/>
  </mergeCells>
  <phoneticPr fontId="1"/>
  <printOptions horizontalCentered="1"/>
  <pageMargins left="0.19685039370078741" right="0.19685039370078741" top="0.19685039370078741" bottom="0.19685039370078741"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34"/>
  <sheetViews>
    <sheetView topLeftCell="A13" zoomScaleNormal="100" workbookViewId="0">
      <selection activeCell="I7" sqref="I7"/>
    </sheetView>
  </sheetViews>
  <sheetFormatPr defaultColWidth="12.44140625" defaultRowHeight="13.2" x14ac:dyDescent="0.2"/>
  <cols>
    <col min="1" max="1" width="8.77734375" style="1" customWidth="1"/>
    <col min="2" max="2" width="12.44140625" style="1"/>
    <col min="3" max="3" width="7.44140625" style="1" customWidth="1"/>
    <col min="4" max="4" width="7.77734375" style="1" customWidth="1"/>
    <col min="5" max="6" width="12.44140625" style="1"/>
    <col min="7" max="7" width="7.44140625" style="1" customWidth="1"/>
    <col min="8" max="10" width="12.44140625" style="1"/>
    <col min="11" max="11" width="7.44140625" style="1" customWidth="1"/>
    <col min="12" max="12" width="12.44140625" style="1"/>
    <col min="13" max="13" width="7.44140625" style="1" customWidth="1"/>
    <col min="14" max="15" width="12.44140625" style="1"/>
    <col min="16" max="16" width="7.44140625" style="1" customWidth="1"/>
    <col min="17" max="17" width="12.44140625" style="1"/>
    <col min="18" max="18" width="7.44140625" style="1" customWidth="1"/>
    <col min="19" max="19" width="12.44140625" style="1"/>
    <col min="20" max="20" width="7.44140625" style="1" customWidth="1"/>
    <col min="21" max="21" width="12.44140625" style="1"/>
    <col min="22" max="22" width="7.44140625" style="1" customWidth="1"/>
    <col min="23" max="16384" width="12.44140625" style="1"/>
  </cols>
  <sheetData>
    <row r="1" spans="1:22" ht="18.75" customHeight="1" x14ac:dyDescent="0.2">
      <c r="V1" s="2"/>
    </row>
    <row r="2" spans="1:22" ht="18.75" customHeight="1" x14ac:dyDescent="0.2">
      <c r="B2" s="29" t="s">
        <v>0</v>
      </c>
      <c r="C2" s="29">
        <f>①はじめに!C2</f>
        <v>39</v>
      </c>
      <c r="D2" s="29" t="s">
        <v>1</v>
      </c>
      <c r="E2" s="3" t="s">
        <v>67</v>
      </c>
      <c r="F2" s="3"/>
      <c r="G2" s="3"/>
      <c r="H2" s="3"/>
      <c r="I2" s="3"/>
      <c r="J2" s="3"/>
      <c r="K2" s="3"/>
      <c r="L2" s="3"/>
      <c r="M2" s="3"/>
      <c r="N2" s="3"/>
      <c r="O2" s="3"/>
      <c r="P2" s="3"/>
      <c r="Q2" s="3"/>
      <c r="R2" s="3"/>
      <c r="S2" s="3"/>
      <c r="T2" s="3"/>
      <c r="U2" s="3"/>
      <c r="V2" s="3"/>
    </row>
    <row r="3" spans="1:22" ht="18.75" customHeight="1" x14ac:dyDescent="0.2">
      <c r="B3" s="4"/>
      <c r="C3" s="4"/>
      <c r="D3" s="4"/>
      <c r="E3" s="4"/>
      <c r="F3" s="4"/>
      <c r="G3" s="4"/>
      <c r="H3" s="4"/>
      <c r="I3" s="4"/>
      <c r="J3" s="4"/>
      <c r="K3" s="4"/>
      <c r="L3" s="4"/>
      <c r="M3" s="4"/>
      <c r="N3" s="4"/>
      <c r="O3" s="4"/>
      <c r="P3" s="4"/>
      <c r="R3" s="4"/>
      <c r="T3" s="4"/>
      <c r="V3" s="30"/>
    </row>
    <row r="4" spans="1:22" ht="18.75" customHeight="1" x14ac:dyDescent="0.2">
      <c r="B4" s="103" t="s">
        <v>4</v>
      </c>
      <c r="C4" s="103"/>
      <c r="D4" s="103"/>
      <c r="E4" s="99">
        <f>①はじめに!D5</f>
        <v>0</v>
      </c>
      <c r="F4" s="99"/>
      <c r="G4" s="99"/>
      <c r="H4" s="99"/>
      <c r="I4" s="28"/>
      <c r="J4" s="28"/>
      <c r="K4" s="28"/>
      <c r="L4" s="28"/>
      <c r="M4" s="28"/>
      <c r="N4" s="28"/>
      <c r="O4" s="28"/>
      <c r="Q4" s="28"/>
      <c r="S4" s="28"/>
    </row>
    <row r="5" spans="1:22" ht="18.75" customHeight="1" x14ac:dyDescent="0.2">
      <c r="B5" s="102" t="s">
        <v>2</v>
      </c>
      <c r="C5" s="102"/>
      <c r="D5" s="102"/>
      <c r="E5" s="99">
        <f>①はじめに!D6</f>
        <v>0</v>
      </c>
      <c r="F5" s="99"/>
      <c r="G5" s="99"/>
      <c r="H5" s="99"/>
      <c r="I5" s="28"/>
      <c r="J5" s="28"/>
      <c r="K5" s="28"/>
      <c r="L5" s="28"/>
      <c r="M5" s="28"/>
      <c r="N5" s="28"/>
      <c r="O5" s="28"/>
      <c r="Q5" s="28"/>
      <c r="S5" s="28"/>
    </row>
    <row r="6" spans="1:22" ht="18.75" customHeight="1" x14ac:dyDescent="0.2">
      <c r="B6" s="102" t="s">
        <v>15</v>
      </c>
      <c r="C6" s="102"/>
      <c r="D6" s="102"/>
      <c r="E6" s="99">
        <f>①はじめに!D7</f>
        <v>0</v>
      </c>
      <c r="F6" s="99"/>
      <c r="G6" s="99"/>
      <c r="H6" s="99"/>
      <c r="I6" s="28"/>
      <c r="J6" s="28"/>
      <c r="K6" s="28"/>
      <c r="L6" s="28"/>
      <c r="M6" s="28"/>
      <c r="N6" s="28"/>
      <c r="O6" s="28"/>
      <c r="Q6" s="28"/>
      <c r="S6" s="28"/>
    </row>
    <row r="7" spans="1:22" ht="18.75" customHeight="1" x14ac:dyDescent="0.2">
      <c r="B7" s="102" t="s">
        <v>3</v>
      </c>
      <c r="C7" s="102"/>
      <c r="D7" s="102"/>
      <c r="E7" s="99">
        <f>①はじめに!D9</f>
        <v>0</v>
      </c>
      <c r="F7" s="99"/>
      <c r="G7" s="99"/>
      <c r="H7" s="99"/>
      <c r="I7" s="28"/>
      <c r="J7" s="28"/>
      <c r="K7" s="28"/>
      <c r="L7" s="28"/>
      <c r="M7" s="28"/>
      <c r="N7" s="28"/>
      <c r="O7" s="28"/>
      <c r="Q7" s="28"/>
      <c r="S7" s="28"/>
    </row>
    <row r="8" spans="1:22" ht="18.75" customHeight="1" x14ac:dyDescent="0.2"/>
    <row r="9" spans="1:22" ht="18.75" customHeight="1" x14ac:dyDescent="0.2">
      <c r="A9" s="6" t="s">
        <v>19</v>
      </c>
      <c r="B9" s="7"/>
      <c r="C9" s="7"/>
      <c r="D9" s="6"/>
      <c r="E9" s="6" t="s">
        <v>82</v>
      </c>
      <c r="I9" s="6" t="s">
        <v>83</v>
      </c>
    </row>
    <row r="10" spans="1:22" ht="18.75" customHeight="1" x14ac:dyDescent="0.2">
      <c r="A10" s="22" t="s">
        <v>16</v>
      </c>
      <c r="B10" s="31">
        <v>53</v>
      </c>
      <c r="C10" s="22" t="s">
        <v>28</v>
      </c>
      <c r="E10" s="22" t="s">
        <v>16</v>
      </c>
      <c r="F10" s="42">
        <f>①はじめに!H9</f>
        <v>0</v>
      </c>
      <c r="G10" s="22" t="s">
        <v>28</v>
      </c>
      <c r="I10" s="22" t="s">
        <v>16</v>
      </c>
      <c r="J10" s="42">
        <f>F10</f>
        <v>0</v>
      </c>
      <c r="K10" s="22" t="s">
        <v>28</v>
      </c>
    </row>
    <row r="11" spans="1:22" ht="18.75" customHeight="1" x14ac:dyDescent="0.2">
      <c r="A11" s="31" t="s">
        <v>68</v>
      </c>
      <c r="B11" s="31" t="s">
        <v>81</v>
      </c>
      <c r="C11" s="31" t="s">
        <v>51</v>
      </c>
      <c r="E11" s="31" t="s">
        <v>68</v>
      </c>
      <c r="F11" s="42">
        <f>①はじめに!D9</f>
        <v>0</v>
      </c>
      <c r="G11" s="31" t="s">
        <v>51</v>
      </c>
      <c r="I11" s="31" t="s">
        <v>68</v>
      </c>
      <c r="J11" s="42">
        <f>F11</f>
        <v>0</v>
      </c>
      <c r="K11" s="31" t="s">
        <v>51</v>
      </c>
    </row>
    <row r="12" spans="1:22" ht="18.75" customHeight="1" x14ac:dyDescent="0.2">
      <c r="A12" s="81" t="s">
        <v>8</v>
      </c>
      <c r="B12" s="100" t="s">
        <v>45</v>
      </c>
      <c r="C12" s="23" t="s">
        <v>52</v>
      </c>
      <c r="E12" s="81" t="s">
        <v>8</v>
      </c>
      <c r="F12" s="97"/>
      <c r="G12" s="23" t="s">
        <v>52</v>
      </c>
      <c r="I12" s="81" t="s">
        <v>8</v>
      </c>
      <c r="J12" s="97"/>
      <c r="K12" s="23" t="s">
        <v>86</v>
      </c>
      <c r="N12" s="1" t="str">
        <f>F12&amp;"("&amp;G13&amp;")"</f>
        <v>()</v>
      </c>
      <c r="O12" s="1" t="str">
        <f>J12&amp;"("&amp;K13&amp;")"</f>
        <v>()</v>
      </c>
    </row>
    <row r="13" spans="1:22" ht="18.75" customHeight="1" x14ac:dyDescent="0.2">
      <c r="A13" s="81"/>
      <c r="B13" s="101"/>
      <c r="C13" s="23">
        <v>1</v>
      </c>
      <c r="E13" s="81"/>
      <c r="F13" s="98"/>
      <c r="G13" s="24"/>
      <c r="I13" s="81"/>
      <c r="J13" s="98"/>
      <c r="K13" s="24"/>
      <c r="N13" s="1" t="str">
        <f>F14&amp;"("&amp;G15&amp;")"</f>
        <v>()</v>
      </c>
      <c r="O13" s="1" t="str">
        <f>J14&amp;"("&amp;K15&amp;")"</f>
        <v>()</v>
      </c>
    </row>
    <row r="14" spans="1:22" ht="18.75" customHeight="1" x14ac:dyDescent="0.2">
      <c r="A14" s="81" t="s">
        <v>9</v>
      </c>
      <c r="B14" s="100" t="s">
        <v>46</v>
      </c>
      <c r="C14" s="23" t="s">
        <v>52</v>
      </c>
      <c r="E14" s="81" t="s">
        <v>9</v>
      </c>
      <c r="F14" s="97"/>
      <c r="G14" s="23" t="s">
        <v>52</v>
      </c>
      <c r="I14" s="81" t="s">
        <v>9</v>
      </c>
      <c r="J14" s="97"/>
      <c r="K14" s="23" t="s">
        <v>86</v>
      </c>
      <c r="N14" s="1" t="str">
        <f>F16&amp;"("&amp;G17&amp;")"</f>
        <v>()</v>
      </c>
      <c r="O14" s="1" t="str">
        <f>J16&amp;"("&amp;K17&amp;")"</f>
        <v>()</v>
      </c>
    </row>
    <row r="15" spans="1:22" ht="18.75" customHeight="1" x14ac:dyDescent="0.2">
      <c r="A15" s="81"/>
      <c r="B15" s="101"/>
      <c r="C15" s="23">
        <v>1</v>
      </c>
      <c r="E15" s="81"/>
      <c r="F15" s="98"/>
      <c r="G15" s="24"/>
      <c r="I15" s="81"/>
      <c r="J15" s="98"/>
      <c r="K15" s="24"/>
      <c r="N15" s="1" t="str">
        <f>F18&amp;"("&amp;G19&amp;")"</f>
        <v>()</v>
      </c>
      <c r="O15" s="1" t="str">
        <f>J18&amp;"("&amp;K19&amp;")"</f>
        <v>()</v>
      </c>
    </row>
    <row r="16" spans="1:22" ht="18.75" customHeight="1" x14ac:dyDescent="0.2">
      <c r="A16" s="81" t="s">
        <v>10</v>
      </c>
      <c r="B16" s="100" t="s">
        <v>47</v>
      </c>
      <c r="C16" s="23" t="s">
        <v>52</v>
      </c>
      <c r="E16" s="81" t="s">
        <v>10</v>
      </c>
      <c r="F16" s="97"/>
      <c r="G16" s="23" t="s">
        <v>52</v>
      </c>
      <c r="I16" s="81" t="s">
        <v>10</v>
      </c>
      <c r="J16" s="97"/>
      <c r="K16" s="23" t="s">
        <v>86</v>
      </c>
      <c r="N16" s="1" t="str">
        <f>F20&amp;"("&amp;G21&amp;")"</f>
        <v>()</v>
      </c>
      <c r="O16" s="1" t="str">
        <f>J20&amp;"("&amp;K21&amp;")"</f>
        <v>()</v>
      </c>
    </row>
    <row r="17" spans="1:15" ht="18.75" customHeight="1" x14ac:dyDescent="0.2">
      <c r="A17" s="81"/>
      <c r="B17" s="101"/>
      <c r="C17" s="23">
        <v>2</v>
      </c>
      <c r="E17" s="81"/>
      <c r="F17" s="98"/>
      <c r="G17" s="24"/>
      <c r="I17" s="81"/>
      <c r="J17" s="98"/>
      <c r="K17" s="24"/>
      <c r="N17" s="1" t="str">
        <f>F22&amp;"("&amp;G23&amp;")"</f>
        <v>()</v>
      </c>
      <c r="O17" s="1" t="str">
        <f>J22&amp;"("&amp;K23&amp;")"</f>
        <v>()</v>
      </c>
    </row>
    <row r="18" spans="1:15" ht="18.75" customHeight="1" x14ac:dyDescent="0.2">
      <c r="A18" s="81" t="s">
        <v>11</v>
      </c>
      <c r="B18" s="100" t="s">
        <v>53</v>
      </c>
      <c r="C18" s="23" t="s">
        <v>52</v>
      </c>
      <c r="E18" s="81" t="s">
        <v>11</v>
      </c>
      <c r="F18" s="97"/>
      <c r="G18" s="23" t="s">
        <v>52</v>
      </c>
      <c r="I18" s="81" t="s">
        <v>11</v>
      </c>
      <c r="J18" s="97"/>
      <c r="K18" s="23" t="s">
        <v>86</v>
      </c>
      <c r="N18" s="1" t="str">
        <f>F24&amp;"("&amp;G25&amp;")"</f>
        <v>()</v>
      </c>
      <c r="O18" s="1" t="str">
        <f>J24&amp;"("&amp;K25&amp;")"</f>
        <v>()</v>
      </c>
    </row>
    <row r="19" spans="1:15" ht="18.75" customHeight="1" x14ac:dyDescent="0.2">
      <c r="A19" s="81"/>
      <c r="B19" s="101"/>
      <c r="C19" s="23">
        <v>2</v>
      </c>
      <c r="E19" s="81"/>
      <c r="F19" s="98"/>
      <c r="G19" s="24"/>
      <c r="I19" s="81"/>
      <c r="J19" s="98"/>
      <c r="K19" s="24"/>
      <c r="N19" s="1" t="str">
        <f>F26&amp;"("&amp;G27&amp;")"</f>
        <v>()</v>
      </c>
    </row>
    <row r="20" spans="1:15" ht="18.75" customHeight="1" x14ac:dyDescent="0.2">
      <c r="A20" s="81" t="s">
        <v>12</v>
      </c>
      <c r="B20" s="100" t="s">
        <v>48</v>
      </c>
      <c r="C20" s="23" t="s">
        <v>52</v>
      </c>
      <c r="E20" s="81" t="s">
        <v>12</v>
      </c>
      <c r="F20" s="97"/>
      <c r="G20" s="23" t="s">
        <v>52</v>
      </c>
      <c r="I20" s="81" t="s">
        <v>12</v>
      </c>
      <c r="J20" s="97"/>
      <c r="K20" s="23" t="s">
        <v>86</v>
      </c>
    </row>
    <row r="21" spans="1:15" ht="18.75" customHeight="1" x14ac:dyDescent="0.2">
      <c r="A21" s="81"/>
      <c r="B21" s="101"/>
      <c r="C21" s="23">
        <v>2</v>
      </c>
      <c r="E21" s="81"/>
      <c r="F21" s="98"/>
      <c r="G21" s="24"/>
      <c r="I21" s="81"/>
      <c r="J21" s="98"/>
      <c r="K21" s="24"/>
    </row>
    <row r="22" spans="1:15" ht="18.75" customHeight="1" x14ac:dyDescent="0.2">
      <c r="A22" s="81" t="s">
        <v>13</v>
      </c>
      <c r="B22" s="100" t="s">
        <v>49</v>
      </c>
      <c r="C22" s="23" t="s">
        <v>52</v>
      </c>
      <c r="E22" s="81" t="s">
        <v>84</v>
      </c>
      <c r="F22" s="97"/>
      <c r="G22" s="23" t="s">
        <v>85</v>
      </c>
      <c r="I22" s="81" t="s">
        <v>13</v>
      </c>
      <c r="J22" s="97"/>
      <c r="K22" s="23" t="s">
        <v>86</v>
      </c>
    </row>
    <row r="23" spans="1:15" ht="18.75" customHeight="1" x14ac:dyDescent="0.2">
      <c r="A23" s="81"/>
      <c r="B23" s="101"/>
      <c r="C23" s="23">
        <v>1</v>
      </c>
      <c r="E23" s="81"/>
      <c r="F23" s="98"/>
      <c r="G23" s="24"/>
      <c r="I23" s="81"/>
      <c r="J23" s="98"/>
      <c r="K23" s="24"/>
    </row>
    <row r="24" spans="1:15" ht="18.75" customHeight="1" x14ac:dyDescent="0.2">
      <c r="A24" s="81" t="s">
        <v>14</v>
      </c>
      <c r="B24" s="100" t="s">
        <v>50</v>
      </c>
      <c r="C24" s="23" t="s">
        <v>52</v>
      </c>
      <c r="E24" s="81" t="s">
        <v>13</v>
      </c>
      <c r="F24" s="97"/>
      <c r="G24" s="23" t="s">
        <v>52</v>
      </c>
      <c r="I24" s="81" t="s">
        <v>14</v>
      </c>
      <c r="J24" s="97"/>
      <c r="K24" s="23" t="s">
        <v>86</v>
      </c>
    </row>
    <row r="25" spans="1:15" ht="18.75" customHeight="1" x14ac:dyDescent="0.2">
      <c r="A25" s="81"/>
      <c r="B25" s="101"/>
      <c r="C25" s="23">
        <v>1</v>
      </c>
      <c r="E25" s="81"/>
      <c r="F25" s="98"/>
      <c r="G25" s="24"/>
      <c r="I25" s="81"/>
      <c r="J25" s="98"/>
      <c r="K25" s="24"/>
    </row>
    <row r="26" spans="1:15" ht="18.75" customHeight="1" x14ac:dyDescent="0.2">
      <c r="E26" s="81" t="s">
        <v>14</v>
      </c>
      <c r="F26" s="97"/>
      <c r="G26" s="23" t="s">
        <v>52</v>
      </c>
    </row>
    <row r="27" spans="1:15" ht="18.75" customHeight="1" x14ac:dyDescent="0.2">
      <c r="E27" s="81"/>
      <c r="F27" s="98"/>
      <c r="G27" s="24"/>
    </row>
    <row r="28" spans="1:15" ht="18.75" customHeight="1" x14ac:dyDescent="0.2"/>
    <row r="29" spans="1:15" ht="18.75" customHeight="1" x14ac:dyDescent="0.2"/>
    <row r="30" spans="1:15" ht="18.75" customHeight="1" x14ac:dyDescent="0.2"/>
    <row r="31" spans="1:15" ht="18.75" customHeight="1" x14ac:dyDescent="0.2"/>
    <row r="32" spans="1:15" ht="18.75" customHeight="1" x14ac:dyDescent="0.2"/>
    <row r="33" ht="18.75" customHeight="1" x14ac:dyDescent="0.2"/>
    <row r="34" ht="18.75" customHeight="1" x14ac:dyDescent="0.2"/>
  </sheetData>
  <mergeCells count="52">
    <mergeCell ref="E16:E17"/>
    <mergeCell ref="B6:D6"/>
    <mergeCell ref="B7:D7"/>
    <mergeCell ref="B4:D4"/>
    <mergeCell ref="B5:D5"/>
    <mergeCell ref="E12:E13"/>
    <mergeCell ref="A14:A15"/>
    <mergeCell ref="B14:B15"/>
    <mergeCell ref="A16:A17"/>
    <mergeCell ref="B16:B17"/>
    <mergeCell ref="A12:A13"/>
    <mergeCell ref="B12:B13"/>
    <mergeCell ref="A22:A23"/>
    <mergeCell ref="B22:B23"/>
    <mergeCell ref="A24:A25"/>
    <mergeCell ref="B24:B25"/>
    <mergeCell ref="A18:A19"/>
    <mergeCell ref="B18:B19"/>
    <mergeCell ref="A20:A21"/>
    <mergeCell ref="B20:B21"/>
    <mergeCell ref="E26:E27"/>
    <mergeCell ref="I12:I13"/>
    <mergeCell ref="I14:I15"/>
    <mergeCell ref="I16:I17"/>
    <mergeCell ref="I18:I19"/>
    <mergeCell ref="I20:I21"/>
    <mergeCell ref="I22:I23"/>
    <mergeCell ref="I24:I25"/>
    <mergeCell ref="F12:F13"/>
    <mergeCell ref="F14:F15"/>
    <mergeCell ref="F16:F17"/>
    <mergeCell ref="F18:F19"/>
    <mergeCell ref="F20:F21"/>
    <mergeCell ref="F24:F25"/>
    <mergeCell ref="F26:F27"/>
    <mergeCell ref="E18:E19"/>
    <mergeCell ref="J24:J25"/>
    <mergeCell ref="E22:E23"/>
    <mergeCell ref="F22:F23"/>
    <mergeCell ref="E4:H4"/>
    <mergeCell ref="E5:H5"/>
    <mergeCell ref="E6:H6"/>
    <mergeCell ref="E7:H7"/>
    <mergeCell ref="E24:E25"/>
    <mergeCell ref="J12:J13"/>
    <mergeCell ref="J14:J15"/>
    <mergeCell ref="J16:J17"/>
    <mergeCell ref="J18:J19"/>
    <mergeCell ref="J20:J21"/>
    <mergeCell ref="J22:J23"/>
    <mergeCell ref="E20:E21"/>
    <mergeCell ref="E14:E15"/>
  </mergeCells>
  <phoneticPr fontId="1"/>
  <printOptions horizontalCentered="1"/>
  <pageMargins left="0.19685039370078741" right="0.19685039370078741" top="0.19685039370078741" bottom="0.19685039370078741" header="0.31496062992125984" footer="0.31496062992125984"/>
  <pageSetup paperSize="9" scale="9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71"/>
  <sheetViews>
    <sheetView view="pageBreakPreview" zoomScale="60" zoomScaleNormal="70" workbookViewId="0">
      <selection activeCell="D6" sqref="D6"/>
    </sheetView>
  </sheetViews>
  <sheetFormatPr defaultColWidth="11.88671875" defaultRowHeight="16.2" x14ac:dyDescent="0.2"/>
  <cols>
    <col min="1" max="1" width="11.88671875" style="17" customWidth="1"/>
    <col min="2" max="5" width="9.33203125" style="17" customWidth="1"/>
    <col min="6" max="6" width="11.88671875" style="17"/>
    <col min="7" max="9" width="9.33203125" style="17" customWidth="1"/>
    <col min="10" max="10" width="11.88671875" style="17" customWidth="1"/>
    <col min="11" max="14" width="9.33203125" style="17" customWidth="1"/>
    <col min="15" max="15" width="11.88671875" style="17"/>
    <col min="16" max="18" width="9.33203125" style="17" customWidth="1"/>
    <col min="19" max="19" width="11.88671875" style="17" customWidth="1"/>
    <col min="20" max="23" width="9.33203125" style="17" customWidth="1"/>
    <col min="24" max="24" width="11.88671875" style="17"/>
    <col min="25" max="27" width="9.33203125" style="17" customWidth="1"/>
    <col min="28" max="28" width="11.88671875" style="17" customWidth="1"/>
    <col min="29" max="32" width="9.33203125" style="17" customWidth="1"/>
    <col min="33" max="33" width="11.88671875" style="17"/>
    <col min="34" max="36" width="9.33203125" style="17" customWidth="1"/>
    <col min="37" max="16384" width="11.88671875" style="17"/>
  </cols>
  <sheetData>
    <row r="1" spans="1:36" ht="30" customHeight="1" x14ac:dyDescent="0.2">
      <c r="A1" s="35" t="s">
        <v>20</v>
      </c>
      <c r="B1" s="55">
        <f>①はじめに!C2</f>
        <v>39</v>
      </c>
      <c r="C1" s="35" t="s">
        <v>21</v>
      </c>
      <c r="D1" s="117" t="s">
        <v>22</v>
      </c>
      <c r="E1" s="117"/>
      <c r="F1" s="117"/>
      <c r="G1" s="117"/>
      <c r="H1" s="17" t="s">
        <v>24</v>
      </c>
      <c r="J1" s="35" t="s">
        <v>20</v>
      </c>
      <c r="K1" s="55">
        <f>B1</f>
        <v>39</v>
      </c>
      <c r="L1" s="35" t="s">
        <v>21</v>
      </c>
      <c r="M1" s="117" t="s">
        <v>22</v>
      </c>
      <c r="N1" s="117"/>
      <c r="O1" s="117"/>
      <c r="P1" s="117"/>
      <c r="Q1" s="17" t="s">
        <v>24</v>
      </c>
      <c r="S1" s="35" t="s">
        <v>20</v>
      </c>
      <c r="T1" s="55">
        <f>B1</f>
        <v>39</v>
      </c>
      <c r="U1" s="35" t="s">
        <v>21</v>
      </c>
      <c r="V1" s="117" t="s">
        <v>22</v>
      </c>
      <c r="W1" s="117"/>
      <c r="X1" s="117"/>
      <c r="Y1" s="117"/>
      <c r="Z1" s="17" t="s">
        <v>24</v>
      </c>
      <c r="AB1" s="35" t="s">
        <v>20</v>
      </c>
      <c r="AC1" s="55">
        <f>B1</f>
        <v>39</v>
      </c>
      <c r="AD1" s="35" t="s">
        <v>21</v>
      </c>
      <c r="AE1" s="117" t="s">
        <v>22</v>
      </c>
      <c r="AF1" s="117"/>
      <c r="AG1" s="117"/>
      <c r="AH1" s="117"/>
      <c r="AI1" s="17" t="s">
        <v>24</v>
      </c>
    </row>
    <row r="2" spans="1:36" ht="30" customHeight="1" x14ac:dyDescent="0.2">
      <c r="A2" s="35" t="s">
        <v>0</v>
      </c>
      <c r="B2" s="36"/>
      <c r="C2" s="35" t="s">
        <v>1</v>
      </c>
      <c r="D2" s="117" t="s">
        <v>23</v>
      </c>
      <c r="E2" s="117"/>
      <c r="F2" s="117"/>
      <c r="G2" s="117"/>
      <c r="H2" s="17" t="s">
        <v>25</v>
      </c>
      <c r="J2" s="35" t="s">
        <v>0</v>
      </c>
      <c r="K2" s="36"/>
      <c r="L2" s="35" t="s">
        <v>1</v>
      </c>
      <c r="M2" s="117" t="s">
        <v>23</v>
      </c>
      <c r="N2" s="117"/>
      <c r="O2" s="117"/>
      <c r="P2" s="117"/>
      <c r="Q2" s="17" t="s">
        <v>25</v>
      </c>
      <c r="S2" s="35" t="s">
        <v>0</v>
      </c>
      <c r="T2" s="36"/>
      <c r="U2" s="35" t="s">
        <v>1</v>
      </c>
      <c r="V2" s="117" t="s">
        <v>23</v>
      </c>
      <c r="W2" s="117"/>
      <c r="X2" s="117"/>
      <c r="Y2" s="117"/>
      <c r="Z2" s="17" t="s">
        <v>25</v>
      </c>
      <c r="AB2" s="35" t="s">
        <v>0</v>
      </c>
      <c r="AC2" s="36"/>
      <c r="AD2" s="35" t="s">
        <v>1</v>
      </c>
      <c r="AE2" s="117" t="s">
        <v>23</v>
      </c>
      <c r="AF2" s="117"/>
      <c r="AG2" s="117"/>
      <c r="AH2" s="117"/>
      <c r="AI2" s="17" t="s">
        <v>25</v>
      </c>
    </row>
    <row r="3" spans="1:36" ht="30" customHeight="1" x14ac:dyDescent="0.2"/>
    <row r="4" spans="1:36" ht="30" customHeight="1" x14ac:dyDescent="0.2">
      <c r="A4" s="117" t="s">
        <v>44</v>
      </c>
      <c r="B4" s="117"/>
      <c r="C4" s="117"/>
      <c r="D4" s="117"/>
      <c r="E4" s="117"/>
      <c r="F4" s="117"/>
      <c r="G4" s="118"/>
      <c r="H4" s="39">
        <f>②市民駅伝入力シート!F17</f>
        <v>0</v>
      </c>
      <c r="J4" s="117" t="s">
        <v>44</v>
      </c>
      <c r="K4" s="117"/>
      <c r="L4" s="117"/>
      <c r="M4" s="117"/>
      <c r="N4" s="117"/>
      <c r="O4" s="117"/>
      <c r="P4" s="118"/>
      <c r="Q4" s="39">
        <f>②市民駅伝入力シート!I17</f>
        <v>0</v>
      </c>
      <c r="S4" s="117" t="s">
        <v>44</v>
      </c>
      <c r="T4" s="117"/>
      <c r="U4" s="117"/>
      <c r="V4" s="117"/>
      <c r="W4" s="117"/>
      <c r="X4" s="117"/>
      <c r="Y4" s="118"/>
      <c r="Z4" s="39">
        <f>②市民駅伝入力シート!L17</f>
        <v>0</v>
      </c>
      <c r="AB4" s="117" t="s">
        <v>44</v>
      </c>
      <c r="AC4" s="117"/>
      <c r="AD4" s="117"/>
      <c r="AE4" s="117"/>
      <c r="AF4" s="117"/>
      <c r="AG4" s="117"/>
      <c r="AH4" s="118"/>
      <c r="AI4" s="39">
        <f>②市民駅伝入力シート!O17</f>
        <v>0</v>
      </c>
    </row>
    <row r="5" spans="1:36" ht="30" customHeight="1" x14ac:dyDescent="0.2">
      <c r="G5" s="20"/>
      <c r="H5" s="20"/>
      <c r="P5" s="20"/>
      <c r="Q5" s="20"/>
      <c r="Y5" s="20"/>
      <c r="Z5" s="20"/>
      <c r="AH5" s="20"/>
      <c r="AI5" s="20"/>
    </row>
    <row r="6" spans="1:36" ht="33.75" customHeight="1" x14ac:dyDescent="0.2">
      <c r="A6" s="35" t="s">
        <v>32</v>
      </c>
      <c r="B6" s="115">
        <f>①はじめに!D5</f>
        <v>0</v>
      </c>
      <c r="C6" s="116"/>
      <c r="D6" s="54">
        <f>②市民駅伝入力シート!G19</f>
        <v>0</v>
      </c>
      <c r="F6" s="35" t="s">
        <v>34</v>
      </c>
      <c r="G6" s="111">
        <f>①はじめに!H5</f>
        <v>0</v>
      </c>
      <c r="H6" s="112"/>
      <c r="I6" s="37" t="s">
        <v>38</v>
      </c>
      <c r="J6" s="35" t="s">
        <v>32</v>
      </c>
      <c r="K6" s="115">
        <f>B6</f>
        <v>0</v>
      </c>
      <c r="L6" s="116"/>
      <c r="M6" s="54">
        <f>②市民駅伝入力シート!J19</f>
        <v>0</v>
      </c>
      <c r="O6" s="35" t="s">
        <v>34</v>
      </c>
      <c r="P6" s="111">
        <f>G6</f>
        <v>0</v>
      </c>
      <c r="Q6" s="112"/>
      <c r="R6" s="37" t="s">
        <v>38</v>
      </c>
      <c r="S6" s="35" t="s">
        <v>32</v>
      </c>
      <c r="T6" s="115">
        <f>K6</f>
        <v>0</v>
      </c>
      <c r="U6" s="116"/>
      <c r="V6" s="54">
        <f>②市民駅伝入力シート!M19</f>
        <v>0</v>
      </c>
      <c r="X6" s="35" t="s">
        <v>34</v>
      </c>
      <c r="Y6" s="111">
        <f>P6</f>
        <v>0</v>
      </c>
      <c r="Z6" s="112"/>
      <c r="AA6" s="37" t="s">
        <v>38</v>
      </c>
      <c r="AB6" s="35" t="s">
        <v>32</v>
      </c>
      <c r="AC6" s="115">
        <f>T6</f>
        <v>0</v>
      </c>
      <c r="AD6" s="116"/>
      <c r="AE6" s="54">
        <f>②市民駅伝入力シート!P19</f>
        <v>0</v>
      </c>
      <c r="AG6" s="35" t="s">
        <v>34</v>
      </c>
      <c r="AH6" s="111">
        <f>Y6</f>
        <v>0</v>
      </c>
      <c r="AI6" s="112"/>
      <c r="AJ6" s="37" t="s">
        <v>38</v>
      </c>
    </row>
    <row r="7" spans="1:36" ht="33.75" customHeight="1" x14ac:dyDescent="0.2">
      <c r="A7" s="35" t="s">
        <v>33</v>
      </c>
      <c r="B7" s="114" t="e">
        <f>VLOOKUP(H4,②市民駅伝入力シート!G5:I14,2,FALSE)</f>
        <v>#N/A</v>
      </c>
      <c r="C7" s="114"/>
      <c r="D7" s="114"/>
      <c r="F7" s="35" t="s">
        <v>35</v>
      </c>
      <c r="G7" s="111">
        <f>①はじめに!H6</f>
        <v>0</v>
      </c>
      <c r="H7" s="112"/>
      <c r="I7" s="37" t="s">
        <v>38</v>
      </c>
      <c r="J7" s="35" t="s">
        <v>33</v>
      </c>
      <c r="K7" s="114" t="e">
        <f>VLOOKUP(Q4,②市民駅伝入力シート!G5:I14,2,FALSE)</f>
        <v>#N/A</v>
      </c>
      <c r="L7" s="114"/>
      <c r="M7" s="114"/>
      <c r="O7" s="35" t="s">
        <v>35</v>
      </c>
      <c r="P7" s="111">
        <f>G7</f>
        <v>0</v>
      </c>
      <c r="Q7" s="112"/>
      <c r="R7" s="37" t="s">
        <v>38</v>
      </c>
      <c r="S7" s="35" t="s">
        <v>33</v>
      </c>
      <c r="T7" s="114" t="e">
        <f>VLOOKUP(Z4,②市民駅伝入力シート!G5:I14,2,FALSE)</f>
        <v>#N/A</v>
      </c>
      <c r="U7" s="114"/>
      <c r="V7" s="114"/>
      <c r="X7" s="35" t="s">
        <v>35</v>
      </c>
      <c r="Y7" s="111">
        <f>P7</f>
        <v>0</v>
      </c>
      <c r="Z7" s="112"/>
      <c r="AA7" s="37" t="s">
        <v>38</v>
      </c>
      <c r="AB7" s="35" t="s">
        <v>33</v>
      </c>
      <c r="AC7" s="114" t="e">
        <f>VLOOKUP(AI4,②市民駅伝入力シート!G5:I14,2,FALSE)</f>
        <v>#N/A</v>
      </c>
      <c r="AD7" s="114"/>
      <c r="AE7" s="114"/>
      <c r="AG7" s="35" t="s">
        <v>35</v>
      </c>
      <c r="AH7" s="111">
        <f>Y7</f>
        <v>0</v>
      </c>
      <c r="AI7" s="112"/>
      <c r="AJ7" s="37" t="s">
        <v>38</v>
      </c>
    </row>
    <row r="8" spans="1:36" ht="33.75" customHeight="1" x14ac:dyDescent="0.2">
      <c r="A8" s="35" t="s">
        <v>36</v>
      </c>
      <c r="B8" s="110">
        <f>①はじめに!D7</f>
        <v>0</v>
      </c>
      <c r="C8" s="110"/>
      <c r="D8" s="110"/>
      <c r="F8" s="35" t="s">
        <v>37</v>
      </c>
      <c r="G8" s="111">
        <f>①はじめに!D8</f>
        <v>0</v>
      </c>
      <c r="H8" s="112"/>
      <c r="I8" s="113"/>
      <c r="J8" s="35" t="s">
        <v>36</v>
      </c>
      <c r="K8" s="111">
        <f>B8</f>
        <v>0</v>
      </c>
      <c r="L8" s="112"/>
      <c r="M8" s="113"/>
      <c r="O8" s="35" t="s">
        <v>37</v>
      </c>
      <c r="P8" s="111">
        <f>G8</f>
        <v>0</v>
      </c>
      <c r="Q8" s="112"/>
      <c r="R8" s="113"/>
      <c r="S8" s="35" t="s">
        <v>36</v>
      </c>
      <c r="T8" s="111">
        <f>K8</f>
        <v>0</v>
      </c>
      <c r="U8" s="112"/>
      <c r="V8" s="113"/>
      <c r="X8" s="35" t="s">
        <v>37</v>
      </c>
      <c r="Y8" s="111">
        <f>P8</f>
        <v>0</v>
      </c>
      <c r="Z8" s="112"/>
      <c r="AA8" s="113"/>
      <c r="AB8" s="35" t="s">
        <v>36</v>
      </c>
      <c r="AC8" s="111">
        <f>T8</f>
        <v>0</v>
      </c>
      <c r="AD8" s="112"/>
      <c r="AE8" s="113"/>
      <c r="AG8" s="35" t="s">
        <v>37</v>
      </c>
      <c r="AH8" s="111">
        <f>Y8</f>
        <v>0</v>
      </c>
      <c r="AI8" s="112"/>
      <c r="AJ8" s="113"/>
    </row>
    <row r="9" spans="1:36" ht="33.75" customHeight="1" x14ac:dyDescent="0.2">
      <c r="A9" s="35" t="s">
        <v>39</v>
      </c>
      <c r="B9" s="114">
        <f>①はじめに!H7</f>
        <v>0</v>
      </c>
      <c r="C9" s="114"/>
      <c r="D9" s="114"/>
      <c r="F9" s="35" t="s">
        <v>40</v>
      </c>
      <c r="G9" s="111" t="str">
        <f>IF(①はじめに!H8="","",①はじめに!H8)</f>
        <v/>
      </c>
      <c r="H9" s="112"/>
      <c r="I9" s="113"/>
      <c r="J9" s="35" t="s">
        <v>39</v>
      </c>
      <c r="K9" s="111">
        <f>B9</f>
        <v>0</v>
      </c>
      <c r="L9" s="112"/>
      <c r="M9" s="113"/>
      <c r="O9" s="35" t="s">
        <v>40</v>
      </c>
      <c r="P9" s="111" t="str">
        <f>G9</f>
        <v/>
      </c>
      <c r="Q9" s="112"/>
      <c r="R9" s="113"/>
      <c r="S9" s="35" t="s">
        <v>39</v>
      </c>
      <c r="T9" s="111">
        <f>K9</f>
        <v>0</v>
      </c>
      <c r="U9" s="112"/>
      <c r="V9" s="113"/>
      <c r="X9" s="35" t="s">
        <v>40</v>
      </c>
      <c r="Y9" s="111" t="str">
        <f>P9</f>
        <v/>
      </c>
      <c r="Z9" s="112"/>
      <c r="AA9" s="113"/>
      <c r="AB9" s="35" t="s">
        <v>39</v>
      </c>
      <c r="AC9" s="111">
        <f>T9</f>
        <v>0</v>
      </c>
      <c r="AD9" s="112"/>
      <c r="AE9" s="113"/>
      <c r="AG9" s="35" t="s">
        <v>40</v>
      </c>
      <c r="AH9" s="111" t="str">
        <f>Y9</f>
        <v/>
      </c>
      <c r="AI9" s="112"/>
      <c r="AJ9" s="113"/>
    </row>
    <row r="10" spans="1:36" ht="30" customHeight="1" x14ac:dyDescent="0.2"/>
    <row r="11" spans="1:36" ht="45" customHeight="1" x14ac:dyDescent="0.2">
      <c r="A11" s="48" t="s">
        <v>26</v>
      </c>
      <c r="B11" s="107" t="s">
        <v>27</v>
      </c>
      <c r="C11" s="108"/>
      <c r="D11" s="108"/>
      <c r="E11" s="109"/>
      <c r="F11" s="48" t="s">
        <v>28</v>
      </c>
      <c r="G11" s="107" t="s">
        <v>98</v>
      </c>
      <c r="H11" s="109"/>
      <c r="I11" s="48" t="s">
        <v>31</v>
      </c>
      <c r="J11" s="48" t="s">
        <v>26</v>
      </c>
      <c r="K11" s="107" t="s">
        <v>27</v>
      </c>
      <c r="L11" s="108"/>
      <c r="M11" s="108"/>
      <c r="N11" s="109"/>
      <c r="O11" s="48" t="s">
        <v>28</v>
      </c>
      <c r="P11" s="107" t="s">
        <v>98</v>
      </c>
      <c r="Q11" s="109"/>
      <c r="R11" s="48" t="s">
        <v>31</v>
      </c>
      <c r="S11" s="48" t="s">
        <v>26</v>
      </c>
      <c r="T11" s="107" t="s">
        <v>27</v>
      </c>
      <c r="U11" s="108"/>
      <c r="V11" s="108"/>
      <c r="W11" s="109"/>
      <c r="X11" s="48" t="s">
        <v>28</v>
      </c>
      <c r="Y11" s="107" t="s">
        <v>98</v>
      </c>
      <c r="Z11" s="109"/>
      <c r="AA11" s="48" t="s">
        <v>31</v>
      </c>
      <c r="AB11" s="48" t="s">
        <v>26</v>
      </c>
      <c r="AC11" s="107" t="s">
        <v>27</v>
      </c>
      <c r="AD11" s="108"/>
      <c r="AE11" s="108"/>
      <c r="AF11" s="109"/>
      <c r="AG11" s="48" t="s">
        <v>28</v>
      </c>
      <c r="AH11" s="107" t="s">
        <v>98</v>
      </c>
      <c r="AI11" s="109"/>
      <c r="AJ11" s="48" t="s">
        <v>31</v>
      </c>
    </row>
    <row r="12" spans="1:36" ht="45" customHeight="1" x14ac:dyDescent="0.2">
      <c r="A12" s="49">
        <v>1</v>
      </c>
      <c r="B12" s="104" t="str">
        <f>IF(②市民駅伝入力シート!E21="","",②市民駅伝入力シート!E21)</f>
        <v/>
      </c>
      <c r="C12" s="105"/>
      <c r="D12" s="105"/>
      <c r="E12" s="106"/>
      <c r="F12" s="18" t="str">
        <f>IF(②市民駅伝入力シート!G21="","",②市民駅伝入力シート!G21)</f>
        <v/>
      </c>
      <c r="G12" s="104" t="str">
        <f>IF(②市民駅伝入力シート!F21="","",②市民駅伝入力シート!F21)</f>
        <v/>
      </c>
      <c r="H12" s="106"/>
      <c r="I12" s="18" t="str">
        <f>IF(B12="","","良好")</f>
        <v/>
      </c>
      <c r="J12" s="49">
        <v>1</v>
      </c>
      <c r="K12" s="104" t="str">
        <f>IF(②市民駅伝入力シート!H21="","",②市民駅伝入力シート!H21)</f>
        <v/>
      </c>
      <c r="L12" s="105"/>
      <c r="M12" s="105"/>
      <c r="N12" s="106"/>
      <c r="O12" s="18" t="str">
        <f>IF(②市民駅伝入力シート!J21="","",②市民駅伝入力シート!J21)</f>
        <v/>
      </c>
      <c r="P12" s="104" t="str">
        <f>IF(②市民駅伝入力シート!I21="","",②市民駅伝入力シート!I21)</f>
        <v/>
      </c>
      <c r="Q12" s="106"/>
      <c r="R12" s="18" t="str">
        <f>IF(K12="","","良好")</f>
        <v/>
      </c>
      <c r="S12" s="49">
        <v>1</v>
      </c>
      <c r="T12" s="104" t="str">
        <f>IF(②市民駅伝入力シート!K21="","",②市民駅伝入力シート!K21)</f>
        <v/>
      </c>
      <c r="U12" s="105"/>
      <c r="V12" s="105"/>
      <c r="W12" s="106"/>
      <c r="X12" s="18" t="str">
        <f>IF(②市民駅伝入力シート!M21="","",②市民駅伝入力シート!M21)</f>
        <v/>
      </c>
      <c r="Y12" s="104" t="str">
        <f>IF(②市民駅伝入力シート!L21="","",②市民駅伝入力シート!L21)</f>
        <v/>
      </c>
      <c r="Z12" s="106"/>
      <c r="AA12" s="18" t="str">
        <f>IF(T12="","","良好")</f>
        <v/>
      </c>
      <c r="AB12" s="49">
        <v>1</v>
      </c>
      <c r="AC12" s="104" t="str">
        <f>IF(②市民駅伝入力シート!N21="","",②市民駅伝入力シート!N21)</f>
        <v/>
      </c>
      <c r="AD12" s="105"/>
      <c r="AE12" s="105"/>
      <c r="AF12" s="106"/>
      <c r="AG12" s="18" t="str">
        <f>IF(②市民駅伝入力シート!P21="","",②市民駅伝入力シート!P21)</f>
        <v/>
      </c>
      <c r="AH12" s="104" t="str">
        <f>IF(②市民駅伝入力シート!O21="","",②市民駅伝入力シート!O21)</f>
        <v/>
      </c>
      <c r="AI12" s="106"/>
      <c r="AJ12" s="18" t="str">
        <f>IF(AC12="","","良好")</f>
        <v/>
      </c>
    </row>
    <row r="13" spans="1:36" ht="45" customHeight="1" x14ac:dyDescent="0.2">
      <c r="A13" s="49">
        <v>2</v>
      </c>
      <c r="B13" s="104" t="str">
        <f>IF(②市民駅伝入力シート!E22="","",②市民駅伝入力シート!E22)</f>
        <v/>
      </c>
      <c r="C13" s="105"/>
      <c r="D13" s="105"/>
      <c r="E13" s="106"/>
      <c r="F13" s="18" t="str">
        <f>IF(②市民駅伝入力シート!G22="","",②市民駅伝入力シート!G22)</f>
        <v/>
      </c>
      <c r="G13" s="104" t="str">
        <f>IF(②市民駅伝入力シート!F22="","",②市民駅伝入力シート!F22)</f>
        <v/>
      </c>
      <c r="H13" s="106"/>
      <c r="I13" s="18" t="str">
        <f t="shared" ref="I13:I18" si="0">IF(B13="","","良好")</f>
        <v/>
      </c>
      <c r="J13" s="49">
        <v>2</v>
      </c>
      <c r="K13" s="104" t="str">
        <f>IF(②市民駅伝入力シート!H22="","",②市民駅伝入力シート!H22)</f>
        <v/>
      </c>
      <c r="L13" s="105"/>
      <c r="M13" s="105"/>
      <c r="N13" s="106"/>
      <c r="O13" s="18" t="str">
        <f>IF(②市民駅伝入力シート!J22="","",②市民駅伝入力シート!J22)</f>
        <v/>
      </c>
      <c r="P13" s="104" t="str">
        <f>IF(②市民駅伝入力シート!I22="","",②市民駅伝入力シート!I22)</f>
        <v/>
      </c>
      <c r="Q13" s="106"/>
      <c r="R13" s="18" t="str">
        <f t="shared" ref="R13:R18" si="1">IF(K13="","","良好")</f>
        <v/>
      </c>
      <c r="S13" s="49">
        <v>2</v>
      </c>
      <c r="T13" s="104" t="str">
        <f>IF(②市民駅伝入力シート!K22="","",②市民駅伝入力シート!K22)</f>
        <v/>
      </c>
      <c r="U13" s="105"/>
      <c r="V13" s="105"/>
      <c r="W13" s="106"/>
      <c r="X13" s="18" t="str">
        <f>IF(②市民駅伝入力シート!M22="","",②市民駅伝入力シート!M22)</f>
        <v/>
      </c>
      <c r="Y13" s="104" t="str">
        <f>IF(②市民駅伝入力シート!L22="","",②市民駅伝入力シート!L22)</f>
        <v/>
      </c>
      <c r="Z13" s="106"/>
      <c r="AA13" s="18" t="str">
        <f t="shared" ref="AA13:AA18" si="2">IF(T13="","","良好")</f>
        <v/>
      </c>
      <c r="AB13" s="49">
        <v>2</v>
      </c>
      <c r="AC13" s="104" t="str">
        <f>IF(②市民駅伝入力シート!N22="","",②市民駅伝入力シート!N22)</f>
        <v/>
      </c>
      <c r="AD13" s="105"/>
      <c r="AE13" s="105"/>
      <c r="AF13" s="106"/>
      <c r="AG13" s="18" t="str">
        <f>IF(②市民駅伝入力シート!P22="","",②市民駅伝入力シート!P22)</f>
        <v/>
      </c>
      <c r="AH13" s="104" t="str">
        <f>IF(②市民駅伝入力シート!O22="","",②市民駅伝入力シート!O22)</f>
        <v/>
      </c>
      <c r="AI13" s="106"/>
      <c r="AJ13" s="18" t="str">
        <f t="shared" ref="AJ13:AJ18" si="3">IF(AC13="","","良好")</f>
        <v/>
      </c>
    </row>
    <row r="14" spans="1:36" ht="45" customHeight="1" x14ac:dyDescent="0.2">
      <c r="A14" s="49">
        <v>3</v>
      </c>
      <c r="B14" s="104" t="str">
        <f>IF(②市民駅伝入力シート!E23="","",②市民駅伝入力シート!E23)</f>
        <v/>
      </c>
      <c r="C14" s="105"/>
      <c r="D14" s="105"/>
      <c r="E14" s="106"/>
      <c r="F14" s="18" t="str">
        <f>IF(②市民駅伝入力シート!G23="","",②市民駅伝入力シート!G23)</f>
        <v/>
      </c>
      <c r="G14" s="104" t="str">
        <f>IF(②市民駅伝入力シート!F23="","",②市民駅伝入力シート!F23)</f>
        <v/>
      </c>
      <c r="H14" s="106"/>
      <c r="I14" s="18" t="str">
        <f t="shared" si="0"/>
        <v/>
      </c>
      <c r="J14" s="49">
        <v>3</v>
      </c>
      <c r="K14" s="104" t="str">
        <f>IF(②市民駅伝入力シート!H23="","",②市民駅伝入力シート!H23)</f>
        <v/>
      </c>
      <c r="L14" s="105"/>
      <c r="M14" s="105"/>
      <c r="N14" s="106"/>
      <c r="O14" s="18" t="str">
        <f>IF(②市民駅伝入力シート!J23="","",②市民駅伝入力シート!J23)</f>
        <v/>
      </c>
      <c r="P14" s="104" t="str">
        <f>IF(②市民駅伝入力シート!I23="","",②市民駅伝入力シート!I23)</f>
        <v/>
      </c>
      <c r="Q14" s="106"/>
      <c r="R14" s="18" t="str">
        <f t="shared" si="1"/>
        <v/>
      </c>
      <c r="S14" s="49">
        <v>3</v>
      </c>
      <c r="T14" s="104" t="str">
        <f>IF(②市民駅伝入力シート!K23="","",②市民駅伝入力シート!K23)</f>
        <v/>
      </c>
      <c r="U14" s="105"/>
      <c r="V14" s="105"/>
      <c r="W14" s="106"/>
      <c r="X14" s="18" t="str">
        <f>IF(②市民駅伝入力シート!M23="","",②市民駅伝入力シート!M23)</f>
        <v/>
      </c>
      <c r="Y14" s="104" t="str">
        <f>IF(②市民駅伝入力シート!L23="","",②市民駅伝入力シート!L23)</f>
        <v/>
      </c>
      <c r="Z14" s="106"/>
      <c r="AA14" s="18" t="str">
        <f t="shared" si="2"/>
        <v/>
      </c>
      <c r="AB14" s="49">
        <v>3</v>
      </c>
      <c r="AC14" s="104" t="str">
        <f>IF(②市民駅伝入力シート!N23="","",②市民駅伝入力シート!N23)</f>
        <v/>
      </c>
      <c r="AD14" s="105"/>
      <c r="AE14" s="105"/>
      <c r="AF14" s="106"/>
      <c r="AG14" s="18" t="str">
        <f>IF(②市民駅伝入力シート!P23="","",②市民駅伝入力シート!P23)</f>
        <v/>
      </c>
      <c r="AH14" s="104" t="str">
        <f>IF(②市民駅伝入力シート!O23="","",②市民駅伝入力シート!O23)</f>
        <v/>
      </c>
      <c r="AI14" s="106"/>
      <c r="AJ14" s="18" t="str">
        <f t="shared" si="3"/>
        <v/>
      </c>
    </row>
    <row r="15" spans="1:36" ht="45" customHeight="1" x14ac:dyDescent="0.2">
      <c r="A15" s="49">
        <v>4</v>
      </c>
      <c r="B15" s="104" t="str">
        <f>IF(②市民駅伝入力シート!E24="","",②市民駅伝入力シート!E24)</f>
        <v/>
      </c>
      <c r="C15" s="105"/>
      <c r="D15" s="105"/>
      <c r="E15" s="106"/>
      <c r="F15" s="18" t="str">
        <f>IF(②市民駅伝入力シート!G24="","",②市民駅伝入力シート!G24)</f>
        <v/>
      </c>
      <c r="G15" s="104" t="str">
        <f>IF(②市民駅伝入力シート!F24="","",②市民駅伝入力シート!F24)</f>
        <v/>
      </c>
      <c r="H15" s="106"/>
      <c r="I15" s="18" t="str">
        <f t="shared" si="0"/>
        <v/>
      </c>
      <c r="J15" s="49">
        <v>4</v>
      </c>
      <c r="K15" s="104" t="str">
        <f>IF(②市民駅伝入力シート!H24="","",②市民駅伝入力シート!H24)</f>
        <v/>
      </c>
      <c r="L15" s="105"/>
      <c r="M15" s="105"/>
      <c r="N15" s="106"/>
      <c r="O15" s="18" t="str">
        <f>IF(②市民駅伝入力シート!J24="","",②市民駅伝入力シート!J24)</f>
        <v/>
      </c>
      <c r="P15" s="104" t="str">
        <f>IF(②市民駅伝入力シート!I24="","",②市民駅伝入力シート!I24)</f>
        <v/>
      </c>
      <c r="Q15" s="106"/>
      <c r="R15" s="18" t="str">
        <f t="shared" si="1"/>
        <v/>
      </c>
      <c r="S15" s="49">
        <v>4</v>
      </c>
      <c r="T15" s="104" t="str">
        <f>IF(②市民駅伝入力シート!K24="","",②市民駅伝入力シート!K24)</f>
        <v/>
      </c>
      <c r="U15" s="105"/>
      <c r="V15" s="105"/>
      <c r="W15" s="106"/>
      <c r="X15" s="18" t="str">
        <f>IF(②市民駅伝入力シート!M24="","",②市民駅伝入力シート!M24)</f>
        <v/>
      </c>
      <c r="Y15" s="104" t="str">
        <f>IF(②市民駅伝入力シート!L24="","",②市民駅伝入力シート!L24)</f>
        <v/>
      </c>
      <c r="Z15" s="106"/>
      <c r="AA15" s="18" t="str">
        <f t="shared" si="2"/>
        <v/>
      </c>
      <c r="AB15" s="49">
        <v>4</v>
      </c>
      <c r="AC15" s="104" t="str">
        <f>IF(②市民駅伝入力シート!N24="","",②市民駅伝入力シート!N24)</f>
        <v/>
      </c>
      <c r="AD15" s="105"/>
      <c r="AE15" s="105"/>
      <c r="AF15" s="106"/>
      <c r="AG15" s="18" t="str">
        <f>IF(②市民駅伝入力シート!P24="","",②市民駅伝入力シート!P24)</f>
        <v/>
      </c>
      <c r="AH15" s="104" t="str">
        <f>IF(②市民駅伝入力シート!O24="","",②市民駅伝入力シート!O24)</f>
        <v/>
      </c>
      <c r="AI15" s="106"/>
      <c r="AJ15" s="18" t="str">
        <f t="shared" si="3"/>
        <v/>
      </c>
    </row>
    <row r="16" spans="1:36" ht="45" customHeight="1" x14ac:dyDescent="0.2">
      <c r="A16" s="49">
        <v>5</v>
      </c>
      <c r="B16" s="104" t="str">
        <f>IF(②市民駅伝入力シート!E25="","",②市民駅伝入力シート!E25)</f>
        <v/>
      </c>
      <c r="C16" s="105"/>
      <c r="D16" s="105"/>
      <c r="E16" s="106"/>
      <c r="F16" s="18" t="str">
        <f>IF(②市民駅伝入力シート!G25="","",②市民駅伝入力シート!G25)</f>
        <v/>
      </c>
      <c r="G16" s="104" t="str">
        <f>IF(②市民駅伝入力シート!F25="","",②市民駅伝入力シート!F25)</f>
        <v/>
      </c>
      <c r="H16" s="106"/>
      <c r="I16" s="18" t="str">
        <f t="shared" si="0"/>
        <v/>
      </c>
      <c r="J16" s="49">
        <v>5</v>
      </c>
      <c r="K16" s="104" t="str">
        <f>IF(②市民駅伝入力シート!H25="","",②市民駅伝入力シート!H25)</f>
        <v/>
      </c>
      <c r="L16" s="105"/>
      <c r="M16" s="105"/>
      <c r="N16" s="106"/>
      <c r="O16" s="18" t="str">
        <f>IF(②市民駅伝入力シート!J25="","",②市民駅伝入力シート!J25)</f>
        <v/>
      </c>
      <c r="P16" s="104" t="str">
        <f>IF(②市民駅伝入力シート!I25="","",②市民駅伝入力シート!I25)</f>
        <v/>
      </c>
      <c r="Q16" s="106"/>
      <c r="R16" s="18" t="str">
        <f t="shared" si="1"/>
        <v/>
      </c>
      <c r="S16" s="49">
        <v>5</v>
      </c>
      <c r="T16" s="104" t="str">
        <f>IF(②市民駅伝入力シート!K25="","",②市民駅伝入力シート!K25)</f>
        <v/>
      </c>
      <c r="U16" s="105"/>
      <c r="V16" s="105"/>
      <c r="W16" s="106"/>
      <c r="X16" s="18" t="str">
        <f>IF(②市民駅伝入力シート!M25="","",②市民駅伝入力シート!M25)</f>
        <v/>
      </c>
      <c r="Y16" s="104" t="str">
        <f>IF(②市民駅伝入力シート!L25="","",②市民駅伝入力シート!L25)</f>
        <v/>
      </c>
      <c r="Z16" s="106"/>
      <c r="AA16" s="18" t="str">
        <f t="shared" si="2"/>
        <v/>
      </c>
      <c r="AB16" s="49">
        <v>5</v>
      </c>
      <c r="AC16" s="104" t="str">
        <f>IF(②市民駅伝入力シート!N25="","",②市民駅伝入力シート!N25)</f>
        <v/>
      </c>
      <c r="AD16" s="105"/>
      <c r="AE16" s="105"/>
      <c r="AF16" s="106"/>
      <c r="AG16" s="18" t="str">
        <f>IF(②市民駅伝入力シート!P25="","",②市民駅伝入力シート!P25)</f>
        <v/>
      </c>
      <c r="AH16" s="104" t="str">
        <f>IF(②市民駅伝入力シート!O25="","",②市民駅伝入力シート!O25)</f>
        <v/>
      </c>
      <c r="AI16" s="106"/>
      <c r="AJ16" s="18" t="str">
        <f t="shared" si="3"/>
        <v/>
      </c>
    </row>
    <row r="17" spans="1:36" ht="45" customHeight="1" x14ac:dyDescent="0.2">
      <c r="A17" s="48" t="s">
        <v>13</v>
      </c>
      <c r="B17" s="104" t="str">
        <f>IF(②市民駅伝入力シート!E26="","",②市民駅伝入力シート!E26)</f>
        <v/>
      </c>
      <c r="C17" s="105"/>
      <c r="D17" s="105"/>
      <c r="E17" s="106"/>
      <c r="F17" s="18" t="str">
        <f>IF(②市民駅伝入力シート!G26="","",②市民駅伝入力シート!G26)</f>
        <v/>
      </c>
      <c r="G17" s="104" t="str">
        <f>IF(②市民駅伝入力シート!F26="","",②市民駅伝入力シート!F26)</f>
        <v/>
      </c>
      <c r="H17" s="106"/>
      <c r="I17" s="18" t="str">
        <f t="shared" si="0"/>
        <v/>
      </c>
      <c r="J17" s="48" t="s">
        <v>13</v>
      </c>
      <c r="K17" s="104" t="str">
        <f>IF(②市民駅伝入力シート!H26="","",②市民駅伝入力シート!H26)</f>
        <v/>
      </c>
      <c r="L17" s="105"/>
      <c r="M17" s="105"/>
      <c r="N17" s="106"/>
      <c r="O17" s="18" t="str">
        <f>IF(②市民駅伝入力シート!J26="","",②市民駅伝入力シート!J26)</f>
        <v/>
      </c>
      <c r="P17" s="104" t="str">
        <f>IF(②市民駅伝入力シート!I26="","",②市民駅伝入力シート!I26)</f>
        <v/>
      </c>
      <c r="Q17" s="106"/>
      <c r="R17" s="18" t="str">
        <f t="shared" si="1"/>
        <v/>
      </c>
      <c r="S17" s="48" t="s">
        <v>13</v>
      </c>
      <c r="T17" s="104" t="str">
        <f>IF(②市民駅伝入力シート!K26="","",②市民駅伝入力シート!K26)</f>
        <v/>
      </c>
      <c r="U17" s="105"/>
      <c r="V17" s="105"/>
      <c r="W17" s="106"/>
      <c r="X17" s="18" t="str">
        <f>IF(②市民駅伝入力シート!M26="","",②市民駅伝入力シート!M26)</f>
        <v/>
      </c>
      <c r="Y17" s="104" t="str">
        <f>IF(②市民駅伝入力シート!L26="","",②市民駅伝入力シート!L26)</f>
        <v/>
      </c>
      <c r="Z17" s="106"/>
      <c r="AA17" s="18" t="str">
        <f t="shared" si="2"/>
        <v/>
      </c>
      <c r="AB17" s="48" t="s">
        <v>13</v>
      </c>
      <c r="AC17" s="104" t="str">
        <f>IF(②市民駅伝入力シート!N26="","",②市民駅伝入力シート!N26)</f>
        <v/>
      </c>
      <c r="AD17" s="105"/>
      <c r="AE17" s="105"/>
      <c r="AF17" s="106"/>
      <c r="AG17" s="18" t="str">
        <f>IF(②市民駅伝入力シート!P26="","",②市民駅伝入力シート!P26)</f>
        <v/>
      </c>
      <c r="AH17" s="104" t="str">
        <f>IF(②市民駅伝入力シート!O26="","",②市民駅伝入力シート!O26)</f>
        <v/>
      </c>
      <c r="AI17" s="106"/>
      <c r="AJ17" s="18" t="str">
        <f t="shared" si="3"/>
        <v/>
      </c>
    </row>
    <row r="18" spans="1:36" ht="45" customHeight="1" x14ac:dyDescent="0.2">
      <c r="A18" s="48" t="s">
        <v>14</v>
      </c>
      <c r="B18" s="104" t="str">
        <f>IF(②市民駅伝入力シート!E27="","",②市民駅伝入力シート!E27)</f>
        <v/>
      </c>
      <c r="C18" s="105"/>
      <c r="D18" s="105"/>
      <c r="E18" s="106"/>
      <c r="F18" s="18" t="str">
        <f>IF(②市民駅伝入力シート!G27="","",②市民駅伝入力シート!G27)</f>
        <v/>
      </c>
      <c r="G18" s="104" t="str">
        <f>IF(②市民駅伝入力シート!F27="","",②市民駅伝入力シート!F27)</f>
        <v/>
      </c>
      <c r="H18" s="106"/>
      <c r="I18" s="18" t="str">
        <f t="shared" si="0"/>
        <v/>
      </c>
      <c r="J18" s="48" t="s">
        <v>14</v>
      </c>
      <c r="K18" s="104" t="str">
        <f>IF(②市民駅伝入力シート!H27="","",②市民駅伝入力シート!H27)</f>
        <v/>
      </c>
      <c r="L18" s="105"/>
      <c r="M18" s="105"/>
      <c r="N18" s="106"/>
      <c r="O18" s="18" t="str">
        <f>IF(②市民駅伝入力シート!J27="","",②市民駅伝入力シート!J27)</f>
        <v/>
      </c>
      <c r="P18" s="104" t="str">
        <f>IF(②市民駅伝入力シート!I27="","",②市民駅伝入力シート!I27)</f>
        <v/>
      </c>
      <c r="Q18" s="106"/>
      <c r="R18" s="18" t="str">
        <f t="shared" si="1"/>
        <v/>
      </c>
      <c r="S18" s="48" t="s">
        <v>14</v>
      </c>
      <c r="T18" s="104" t="str">
        <f>IF(②市民駅伝入力シート!K27="","",②市民駅伝入力シート!K27)</f>
        <v/>
      </c>
      <c r="U18" s="105"/>
      <c r="V18" s="105"/>
      <c r="W18" s="106"/>
      <c r="X18" s="18" t="str">
        <f>IF(②市民駅伝入力シート!M27="","",②市民駅伝入力シート!M27)</f>
        <v/>
      </c>
      <c r="Y18" s="104" t="str">
        <f>IF(②市民駅伝入力シート!L27="","",②市民駅伝入力シート!L27)</f>
        <v/>
      </c>
      <c r="Z18" s="106"/>
      <c r="AA18" s="18" t="str">
        <f t="shared" si="2"/>
        <v/>
      </c>
      <c r="AB18" s="48" t="s">
        <v>14</v>
      </c>
      <c r="AC18" s="104" t="str">
        <f>IF(②市民駅伝入力シート!N27="","",②市民駅伝入力シート!N27)</f>
        <v/>
      </c>
      <c r="AD18" s="105"/>
      <c r="AE18" s="105"/>
      <c r="AF18" s="106"/>
      <c r="AG18" s="18" t="str">
        <f>IF(②市民駅伝入力シート!P27="","",②市民駅伝入力シート!P27)</f>
        <v/>
      </c>
      <c r="AH18" s="104" t="str">
        <f>IF(②市民駅伝入力シート!O27="","",②市民駅伝入力シート!O27)</f>
        <v/>
      </c>
      <c r="AI18" s="106"/>
      <c r="AJ18" s="18" t="str">
        <f t="shared" si="3"/>
        <v/>
      </c>
    </row>
    <row r="19" spans="1:36" ht="30" customHeight="1" x14ac:dyDescent="0.2">
      <c r="A19" s="44" t="s">
        <v>20</v>
      </c>
      <c r="B19" s="55">
        <f>①はじめに!C2</f>
        <v>39</v>
      </c>
      <c r="C19" s="44" t="s">
        <v>21</v>
      </c>
      <c r="D19" s="117" t="s">
        <v>22</v>
      </c>
      <c r="E19" s="117"/>
      <c r="F19" s="117"/>
      <c r="G19" s="117"/>
      <c r="H19" s="17" t="s">
        <v>24</v>
      </c>
      <c r="J19" s="44" t="s">
        <v>20</v>
      </c>
      <c r="K19" s="55">
        <f>B19</f>
        <v>39</v>
      </c>
      <c r="L19" s="44" t="s">
        <v>21</v>
      </c>
      <c r="M19" s="117" t="s">
        <v>22</v>
      </c>
      <c r="N19" s="117"/>
      <c r="O19" s="117"/>
      <c r="P19" s="117"/>
      <c r="Q19" s="17" t="s">
        <v>24</v>
      </c>
      <c r="S19" s="44" t="s">
        <v>20</v>
      </c>
      <c r="T19" s="55">
        <f>B19</f>
        <v>39</v>
      </c>
      <c r="U19" s="44" t="s">
        <v>21</v>
      </c>
      <c r="V19" s="117" t="s">
        <v>22</v>
      </c>
      <c r="W19" s="117"/>
      <c r="X19" s="117"/>
      <c r="Y19" s="117"/>
      <c r="Z19" s="17" t="s">
        <v>24</v>
      </c>
      <c r="AB19" s="44" t="s">
        <v>20</v>
      </c>
      <c r="AC19" s="55">
        <f>B19</f>
        <v>39</v>
      </c>
      <c r="AD19" s="44" t="s">
        <v>21</v>
      </c>
      <c r="AE19" s="117" t="s">
        <v>22</v>
      </c>
      <c r="AF19" s="117"/>
      <c r="AG19" s="117"/>
      <c r="AH19" s="117"/>
      <c r="AI19" s="17" t="s">
        <v>24</v>
      </c>
    </row>
    <row r="20" spans="1:36" ht="30" customHeight="1" x14ac:dyDescent="0.2">
      <c r="A20" s="44" t="s">
        <v>0</v>
      </c>
      <c r="B20" s="45"/>
      <c r="C20" s="44" t="s">
        <v>1</v>
      </c>
      <c r="D20" s="117" t="s">
        <v>23</v>
      </c>
      <c r="E20" s="117"/>
      <c r="F20" s="117"/>
      <c r="G20" s="117"/>
      <c r="H20" s="17" t="s">
        <v>25</v>
      </c>
      <c r="J20" s="44" t="s">
        <v>0</v>
      </c>
      <c r="K20" s="45"/>
      <c r="L20" s="44" t="s">
        <v>1</v>
      </c>
      <c r="M20" s="117" t="s">
        <v>23</v>
      </c>
      <c r="N20" s="117"/>
      <c r="O20" s="117"/>
      <c r="P20" s="117"/>
      <c r="Q20" s="17" t="s">
        <v>25</v>
      </c>
      <c r="S20" s="44" t="s">
        <v>0</v>
      </c>
      <c r="T20" s="45"/>
      <c r="U20" s="44" t="s">
        <v>1</v>
      </c>
      <c r="V20" s="117" t="s">
        <v>23</v>
      </c>
      <c r="W20" s="117"/>
      <c r="X20" s="117"/>
      <c r="Y20" s="117"/>
      <c r="Z20" s="17" t="s">
        <v>25</v>
      </c>
      <c r="AB20" s="44" t="s">
        <v>0</v>
      </c>
      <c r="AC20" s="45"/>
      <c r="AD20" s="44" t="s">
        <v>1</v>
      </c>
      <c r="AE20" s="117" t="s">
        <v>23</v>
      </c>
      <c r="AF20" s="117"/>
      <c r="AG20" s="117"/>
      <c r="AH20" s="117"/>
      <c r="AI20" s="17" t="s">
        <v>25</v>
      </c>
    </row>
    <row r="21" spans="1:36" ht="30" customHeight="1" x14ac:dyDescent="0.2"/>
    <row r="22" spans="1:36" ht="30" customHeight="1" x14ac:dyDescent="0.2">
      <c r="A22" s="117" t="s">
        <v>44</v>
      </c>
      <c r="B22" s="117"/>
      <c r="C22" s="117"/>
      <c r="D22" s="117"/>
      <c r="E22" s="117"/>
      <c r="F22" s="117"/>
      <c r="G22" s="118"/>
      <c r="H22" s="47">
        <f>②市民駅伝入力シート!C30</f>
        <v>0</v>
      </c>
      <c r="J22" s="117" t="s">
        <v>44</v>
      </c>
      <c r="K22" s="117"/>
      <c r="L22" s="117"/>
      <c r="M22" s="117"/>
      <c r="N22" s="117"/>
      <c r="O22" s="117"/>
      <c r="P22" s="118"/>
      <c r="Q22" s="47">
        <f>②市民駅伝入力シート!F30</f>
        <v>0</v>
      </c>
      <c r="S22" s="117" t="s">
        <v>44</v>
      </c>
      <c r="T22" s="117"/>
      <c r="U22" s="117"/>
      <c r="V22" s="117"/>
      <c r="W22" s="117"/>
      <c r="X22" s="117"/>
      <c r="Y22" s="118"/>
      <c r="Z22" s="47">
        <f>②市民駅伝入力シート!I30</f>
        <v>0</v>
      </c>
      <c r="AB22" s="117" t="s">
        <v>44</v>
      </c>
      <c r="AC22" s="117"/>
      <c r="AD22" s="117"/>
      <c r="AE22" s="117"/>
      <c r="AF22" s="117"/>
      <c r="AG22" s="117"/>
      <c r="AH22" s="118"/>
      <c r="AI22" s="47">
        <f>②市民駅伝入力シート!L30</f>
        <v>0</v>
      </c>
    </row>
    <row r="23" spans="1:36" ht="30" customHeight="1" x14ac:dyDescent="0.2">
      <c r="G23" s="20"/>
      <c r="H23" s="20"/>
      <c r="P23" s="20"/>
      <c r="Q23" s="20"/>
      <c r="Y23" s="20"/>
      <c r="Z23" s="20"/>
      <c r="AH23" s="20"/>
      <c r="AI23" s="20"/>
    </row>
    <row r="24" spans="1:36" ht="33.75" customHeight="1" x14ac:dyDescent="0.2">
      <c r="A24" s="44" t="s">
        <v>32</v>
      </c>
      <c r="B24" s="115">
        <f>①はじめに!D5</f>
        <v>0</v>
      </c>
      <c r="C24" s="116"/>
      <c r="D24" s="54">
        <f>②市民駅伝入力シート!D32</f>
        <v>0</v>
      </c>
      <c r="F24" s="44" t="s">
        <v>34</v>
      </c>
      <c r="G24" s="111">
        <f>①はじめに!H5</f>
        <v>0</v>
      </c>
      <c r="H24" s="112"/>
      <c r="I24" s="46" t="s">
        <v>38</v>
      </c>
      <c r="J24" s="44" t="s">
        <v>32</v>
      </c>
      <c r="K24" s="115">
        <f>B24</f>
        <v>0</v>
      </c>
      <c r="L24" s="116"/>
      <c r="M24" s="54">
        <f>②市民駅伝入力シート!G32</f>
        <v>0</v>
      </c>
      <c r="O24" s="44" t="s">
        <v>34</v>
      </c>
      <c r="P24" s="111">
        <f>G24</f>
        <v>0</v>
      </c>
      <c r="Q24" s="112"/>
      <c r="R24" s="46" t="s">
        <v>38</v>
      </c>
      <c r="S24" s="44" t="s">
        <v>32</v>
      </c>
      <c r="T24" s="115">
        <f>K24</f>
        <v>0</v>
      </c>
      <c r="U24" s="116"/>
      <c r="V24" s="54">
        <f>②市民駅伝入力シート!J32</f>
        <v>0</v>
      </c>
      <c r="X24" s="44" t="s">
        <v>34</v>
      </c>
      <c r="Y24" s="111">
        <f>P24</f>
        <v>0</v>
      </c>
      <c r="Z24" s="112"/>
      <c r="AA24" s="46" t="s">
        <v>38</v>
      </c>
      <c r="AB24" s="44" t="s">
        <v>32</v>
      </c>
      <c r="AC24" s="115">
        <f>T24</f>
        <v>0</v>
      </c>
      <c r="AD24" s="116"/>
      <c r="AE24" s="54">
        <f>②市民駅伝入力シート!M32</f>
        <v>0</v>
      </c>
      <c r="AG24" s="44" t="s">
        <v>34</v>
      </c>
      <c r="AH24" s="111">
        <f>Y24</f>
        <v>0</v>
      </c>
      <c r="AI24" s="112"/>
      <c r="AJ24" s="46" t="s">
        <v>38</v>
      </c>
    </row>
    <row r="25" spans="1:36" ht="33.75" customHeight="1" x14ac:dyDescent="0.2">
      <c r="A25" s="44" t="s">
        <v>33</v>
      </c>
      <c r="B25" s="114" t="e">
        <f>VLOOKUP(H22,②市民駅伝入力シート!G5:I14,2,FALSE)</f>
        <v>#N/A</v>
      </c>
      <c r="C25" s="114"/>
      <c r="D25" s="114"/>
      <c r="F25" s="44" t="s">
        <v>35</v>
      </c>
      <c r="G25" s="111">
        <f>①はじめに!H6</f>
        <v>0</v>
      </c>
      <c r="H25" s="112"/>
      <c r="I25" s="46" t="s">
        <v>38</v>
      </c>
      <c r="J25" s="44" t="s">
        <v>33</v>
      </c>
      <c r="K25" s="114" t="e">
        <f>VLOOKUP(Q22,②市民駅伝入力シート!G5:I14,2,FALSE)</f>
        <v>#N/A</v>
      </c>
      <c r="L25" s="114"/>
      <c r="M25" s="114"/>
      <c r="O25" s="44" t="s">
        <v>35</v>
      </c>
      <c r="P25" s="111">
        <f>G25</f>
        <v>0</v>
      </c>
      <c r="Q25" s="112"/>
      <c r="R25" s="46" t="s">
        <v>38</v>
      </c>
      <c r="S25" s="44" t="s">
        <v>33</v>
      </c>
      <c r="T25" s="114" t="e">
        <f>VLOOKUP(Z22,②市民駅伝入力シート!G5:I14,2,FALSE)</f>
        <v>#N/A</v>
      </c>
      <c r="U25" s="114"/>
      <c r="V25" s="114"/>
      <c r="X25" s="44" t="s">
        <v>35</v>
      </c>
      <c r="Y25" s="111">
        <f>P25</f>
        <v>0</v>
      </c>
      <c r="Z25" s="112"/>
      <c r="AA25" s="46" t="s">
        <v>38</v>
      </c>
      <c r="AB25" s="44" t="s">
        <v>33</v>
      </c>
      <c r="AC25" s="114" t="e">
        <f>VLOOKUP(AI22,②市民駅伝入力シート!G5:I14,2,FALSE)</f>
        <v>#N/A</v>
      </c>
      <c r="AD25" s="114"/>
      <c r="AE25" s="114"/>
      <c r="AG25" s="44" t="s">
        <v>35</v>
      </c>
      <c r="AH25" s="111">
        <f>Y25</f>
        <v>0</v>
      </c>
      <c r="AI25" s="112"/>
      <c r="AJ25" s="46" t="s">
        <v>38</v>
      </c>
    </row>
    <row r="26" spans="1:36" ht="33.75" customHeight="1" x14ac:dyDescent="0.2">
      <c r="A26" s="44" t="s">
        <v>36</v>
      </c>
      <c r="B26" s="110">
        <f>①はじめに!D7</f>
        <v>0</v>
      </c>
      <c r="C26" s="110"/>
      <c r="D26" s="110"/>
      <c r="F26" s="44" t="s">
        <v>37</v>
      </c>
      <c r="G26" s="111">
        <f>①はじめに!D8</f>
        <v>0</v>
      </c>
      <c r="H26" s="112"/>
      <c r="I26" s="113"/>
      <c r="J26" s="44" t="s">
        <v>36</v>
      </c>
      <c r="K26" s="111">
        <f>B26</f>
        <v>0</v>
      </c>
      <c r="L26" s="112"/>
      <c r="M26" s="113"/>
      <c r="O26" s="44" t="s">
        <v>37</v>
      </c>
      <c r="P26" s="111">
        <f>G26</f>
        <v>0</v>
      </c>
      <c r="Q26" s="112"/>
      <c r="R26" s="113"/>
      <c r="S26" s="44" t="s">
        <v>36</v>
      </c>
      <c r="T26" s="111">
        <f>K26</f>
        <v>0</v>
      </c>
      <c r="U26" s="112"/>
      <c r="V26" s="113"/>
      <c r="X26" s="44" t="s">
        <v>37</v>
      </c>
      <c r="Y26" s="111">
        <f>P26</f>
        <v>0</v>
      </c>
      <c r="Z26" s="112"/>
      <c r="AA26" s="113"/>
      <c r="AB26" s="44" t="s">
        <v>36</v>
      </c>
      <c r="AC26" s="111">
        <f>T26</f>
        <v>0</v>
      </c>
      <c r="AD26" s="112"/>
      <c r="AE26" s="113"/>
      <c r="AG26" s="44" t="s">
        <v>37</v>
      </c>
      <c r="AH26" s="111">
        <f>Y26</f>
        <v>0</v>
      </c>
      <c r="AI26" s="112"/>
      <c r="AJ26" s="113"/>
    </row>
    <row r="27" spans="1:36" ht="33.75" customHeight="1" x14ac:dyDescent="0.2">
      <c r="A27" s="44" t="s">
        <v>39</v>
      </c>
      <c r="B27" s="114">
        <f>①はじめに!H7</f>
        <v>0</v>
      </c>
      <c r="C27" s="114"/>
      <c r="D27" s="114"/>
      <c r="F27" s="44" t="s">
        <v>40</v>
      </c>
      <c r="G27" s="111" t="str">
        <f>IF(①はじめに!H8="","",①はじめに!H8)</f>
        <v/>
      </c>
      <c r="H27" s="112"/>
      <c r="I27" s="113"/>
      <c r="J27" s="44" t="s">
        <v>39</v>
      </c>
      <c r="K27" s="111">
        <f>B27</f>
        <v>0</v>
      </c>
      <c r="L27" s="112"/>
      <c r="M27" s="113"/>
      <c r="O27" s="44" t="s">
        <v>40</v>
      </c>
      <c r="P27" s="111" t="str">
        <f>G27</f>
        <v/>
      </c>
      <c r="Q27" s="112"/>
      <c r="R27" s="113"/>
      <c r="S27" s="44" t="s">
        <v>39</v>
      </c>
      <c r="T27" s="111">
        <f>K27</f>
        <v>0</v>
      </c>
      <c r="U27" s="112"/>
      <c r="V27" s="113"/>
      <c r="X27" s="44" t="s">
        <v>40</v>
      </c>
      <c r="Y27" s="111" t="str">
        <f>P27</f>
        <v/>
      </c>
      <c r="Z27" s="112"/>
      <c r="AA27" s="113"/>
      <c r="AB27" s="44" t="s">
        <v>39</v>
      </c>
      <c r="AC27" s="111">
        <f>T27</f>
        <v>0</v>
      </c>
      <c r="AD27" s="112"/>
      <c r="AE27" s="113"/>
      <c r="AG27" s="44" t="s">
        <v>40</v>
      </c>
      <c r="AH27" s="111" t="str">
        <f>Y27</f>
        <v/>
      </c>
      <c r="AI27" s="112"/>
      <c r="AJ27" s="113"/>
    </row>
    <row r="28" spans="1:36" ht="30" customHeight="1" x14ac:dyDescent="0.2"/>
    <row r="29" spans="1:36" ht="45" customHeight="1" x14ac:dyDescent="0.2">
      <c r="A29" s="48" t="s">
        <v>26</v>
      </c>
      <c r="B29" s="107" t="s">
        <v>27</v>
      </c>
      <c r="C29" s="108"/>
      <c r="D29" s="108"/>
      <c r="E29" s="109"/>
      <c r="F29" s="48" t="s">
        <v>28</v>
      </c>
      <c r="G29" s="107" t="s">
        <v>98</v>
      </c>
      <c r="H29" s="109"/>
      <c r="I29" s="48" t="s">
        <v>31</v>
      </c>
      <c r="J29" s="48" t="s">
        <v>26</v>
      </c>
      <c r="K29" s="107" t="s">
        <v>27</v>
      </c>
      <c r="L29" s="108"/>
      <c r="M29" s="108"/>
      <c r="N29" s="109"/>
      <c r="O29" s="48" t="s">
        <v>28</v>
      </c>
      <c r="P29" s="107" t="s">
        <v>98</v>
      </c>
      <c r="Q29" s="109"/>
      <c r="R29" s="48" t="s">
        <v>31</v>
      </c>
      <c r="S29" s="48" t="s">
        <v>26</v>
      </c>
      <c r="T29" s="107" t="s">
        <v>27</v>
      </c>
      <c r="U29" s="108"/>
      <c r="V29" s="108"/>
      <c r="W29" s="109"/>
      <c r="X29" s="48" t="s">
        <v>28</v>
      </c>
      <c r="Y29" s="107" t="s">
        <v>98</v>
      </c>
      <c r="Z29" s="109"/>
      <c r="AA29" s="48" t="s">
        <v>31</v>
      </c>
      <c r="AB29" s="48" t="s">
        <v>26</v>
      </c>
      <c r="AC29" s="107" t="s">
        <v>27</v>
      </c>
      <c r="AD29" s="108"/>
      <c r="AE29" s="108"/>
      <c r="AF29" s="109"/>
      <c r="AG29" s="48" t="s">
        <v>28</v>
      </c>
      <c r="AH29" s="107" t="s">
        <v>98</v>
      </c>
      <c r="AI29" s="109"/>
      <c r="AJ29" s="48" t="s">
        <v>31</v>
      </c>
    </row>
    <row r="30" spans="1:36" ht="45" customHeight="1" x14ac:dyDescent="0.2">
      <c r="A30" s="49">
        <v>1</v>
      </c>
      <c r="B30" s="104" t="str">
        <f>IF(②市民駅伝入力シート!B34="","",②市民駅伝入力シート!B34)</f>
        <v/>
      </c>
      <c r="C30" s="105"/>
      <c r="D30" s="105"/>
      <c r="E30" s="106"/>
      <c r="F30" s="18" t="str">
        <f>IF(②市民駅伝入力シート!D34="","",②市民駅伝入力シート!D34)</f>
        <v/>
      </c>
      <c r="G30" s="104" t="str">
        <f>IF(②市民駅伝入力シート!C34="","",②市民駅伝入力シート!C34)</f>
        <v/>
      </c>
      <c r="H30" s="106"/>
      <c r="I30" s="18" t="str">
        <f>IF(B30="","","良好")</f>
        <v/>
      </c>
      <c r="J30" s="49">
        <v>1</v>
      </c>
      <c r="K30" s="104" t="str">
        <f>IF(②市民駅伝入力シート!E34="","",②市民駅伝入力シート!E34)</f>
        <v/>
      </c>
      <c r="L30" s="105"/>
      <c r="M30" s="105"/>
      <c r="N30" s="106"/>
      <c r="O30" s="18" t="str">
        <f>IF(②市民駅伝入力シート!G34="","",②市民駅伝入力シート!G34)</f>
        <v/>
      </c>
      <c r="P30" s="104" t="str">
        <f>IF(②市民駅伝入力シート!F34="","",②市民駅伝入力シート!F34)</f>
        <v/>
      </c>
      <c r="Q30" s="106"/>
      <c r="R30" s="18" t="str">
        <f>IF(K30="","","良好")</f>
        <v/>
      </c>
      <c r="S30" s="49">
        <v>1</v>
      </c>
      <c r="T30" s="104" t="str">
        <f>IF(②市民駅伝入力シート!H34="","",②市民駅伝入力シート!H34)</f>
        <v/>
      </c>
      <c r="U30" s="105"/>
      <c r="V30" s="105"/>
      <c r="W30" s="106"/>
      <c r="X30" s="18" t="str">
        <f>IF(②市民駅伝入力シート!J34="","",②市民駅伝入力シート!J34)</f>
        <v/>
      </c>
      <c r="Y30" s="104" t="str">
        <f>IF(②市民駅伝入力シート!I34="","",②市民駅伝入力シート!I34)</f>
        <v/>
      </c>
      <c r="Z30" s="106"/>
      <c r="AA30" s="18" t="str">
        <f>IF(T30="","","良好")</f>
        <v/>
      </c>
      <c r="AB30" s="49">
        <v>1</v>
      </c>
      <c r="AC30" s="104" t="str">
        <f>IF(②市民駅伝入力シート!K34="","",②市民駅伝入力シート!K34)</f>
        <v/>
      </c>
      <c r="AD30" s="105"/>
      <c r="AE30" s="105"/>
      <c r="AF30" s="106"/>
      <c r="AG30" s="18" t="str">
        <f>IF(②市民駅伝入力シート!M34="","",②市民駅伝入力シート!M34)</f>
        <v/>
      </c>
      <c r="AH30" s="104" t="str">
        <f>IF(②市民駅伝入力シート!L34="","",②市民駅伝入力シート!L34)</f>
        <v/>
      </c>
      <c r="AI30" s="106"/>
      <c r="AJ30" s="18" t="str">
        <f>IF(AC30="","","良好")</f>
        <v/>
      </c>
    </row>
    <row r="31" spans="1:36" ht="45" customHeight="1" x14ac:dyDescent="0.2">
      <c r="A31" s="49">
        <v>2</v>
      </c>
      <c r="B31" s="104" t="str">
        <f>IF(②市民駅伝入力シート!B35="","",②市民駅伝入力シート!B35)</f>
        <v/>
      </c>
      <c r="C31" s="105"/>
      <c r="D31" s="105"/>
      <c r="E31" s="106"/>
      <c r="F31" s="18" t="str">
        <f>IF(②市民駅伝入力シート!D35="","",②市民駅伝入力シート!D35)</f>
        <v/>
      </c>
      <c r="G31" s="104" t="str">
        <f>IF(②市民駅伝入力シート!C35="","",②市民駅伝入力シート!C35)</f>
        <v/>
      </c>
      <c r="H31" s="106"/>
      <c r="I31" s="18" t="str">
        <f t="shared" ref="I31:I36" si="4">IF(B31="","","良好")</f>
        <v/>
      </c>
      <c r="J31" s="49">
        <v>2</v>
      </c>
      <c r="K31" s="104" t="str">
        <f>IF(②市民駅伝入力シート!E35="","",②市民駅伝入力シート!E35)</f>
        <v/>
      </c>
      <c r="L31" s="105"/>
      <c r="M31" s="105"/>
      <c r="N31" s="106"/>
      <c r="O31" s="18" t="str">
        <f>IF(②市民駅伝入力シート!G35="","",②市民駅伝入力シート!G35)</f>
        <v/>
      </c>
      <c r="P31" s="104" t="str">
        <f>IF(②市民駅伝入力シート!F35="","",②市民駅伝入力シート!F35)</f>
        <v/>
      </c>
      <c r="Q31" s="106"/>
      <c r="R31" s="18" t="str">
        <f t="shared" ref="R31:R36" si="5">IF(K31="","","良好")</f>
        <v/>
      </c>
      <c r="S31" s="49">
        <v>2</v>
      </c>
      <c r="T31" s="104" t="str">
        <f>IF(②市民駅伝入力シート!H35="","",②市民駅伝入力シート!H35)</f>
        <v/>
      </c>
      <c r="U31" s="105"/>
      <c r="V31" s="105"/>
      <c r="W31" s="106"/>
      <c r="X31" s="18" t="str">
        <f>IF(②市民駅伝入力シート!J35="","",②市民駅伝入力シート!J35)</f>
        <v/>
      </c>
      <c r="Y31" s="104" t="str">
        <f>IF(②市民駅伝入力シート!I35="","",②市民駅伝入力シート!I35)</f>
        <v/>
      </c>
      <c r="Z31" s="106"/>
      <c r="AA31" s="18" t="str">
        <f t="shared" ref="AA31:AA36" si="6">IF(T31="","","良好")</f>
        <v/>
      </c>
      <c r="AB31" s="49">
        <v>2</v>
      </c>
      <c r="AC31" s="104" t="str">
        <f>IF(②市民駅伝入力シート!K35="","",②市民駅伝入力シート!K35)</f>
        <v/>
      </c>
      <c r="AD31" s="105"/>
      <c r="AE31" s="105"/>
      <c r="AF31" s="106"/>
      <c r="AG31" s="18" t="str">
        <f>IF(②市民駅伝入力シート!M35="","",②市民駅伝入力シート!M35)</f>
        <v/>
      </c>
      <c r="AH31" s="104" t="str">
        <f>IF(②市民駅伝入力シート!L35="","",②市民駅伝入力シート!L35)</f>
        <v/>
      </c>
      <c r="AI31" s="106"/>
      <c r="AJ31" s="18" t="str">
        <f t="shared" ref="AJ31:AJ36" si="7">IF(AC31="","","良好")</f>
        <v/>
      </c>
    </row>
    <row r="32" spans="1:36" ht="45" customHeight="1" x14ac:dyDescent="0.2">
      <c r="A32" s="49">
        <v>3</v>
      </c>
      <c r="B32" s="104" t="str">
        <f>IF(②市民駅伝入力シート!B36="","",②市民駅伝入力シート!B36)</f>
        <v/>
      </c>
      <c r="C32" s="105"/>
      <c r="D32" s="105"/>
      <c r="E32" s="106"/>
      <c r="F32" s="18" t="str">
        <f>IF(②市民駅伝入力シート!D36="","",②市民駅伝入力シート!D36)</f>
        <v/>
      </c>
      <c r="G32" s="104" t="str">
        <f>IF(②市民駅伝入力シート!C36="","",②市民駅伝入力シート!C36)</f>
        <v/>
      </c>
      <c r="H32" s="106"/>
      <c r="I32" s="18" t="str">
        <f t="shared" si="4"/>
        <v/>
      </c>
      <c r="J32" s="49">
        <v>3</v>
      </c>
      <c r="K32" s="104" t="str">
        <f>IF(②市民駅伝入力シート!E36="","",②市民駅伝入力シート!E36)</f>
        <v/>
      </c>
      <c r="L32" s="105"/>
      <c r="M32" s="105"/>
      <c r="N32" s="106"/>
      <c r="O32" s="18" t="str">
        <f>IF(②市民駅伝入力シート!G36="","",②市民駅伝入力シート!G36)</f>
        <v/>
      </c>
      <c r="P32" s="104" t="str">
        <f>IF(②市民駅伝入力シート!F36="","",②市民駅伝入力シート!F36)</f>
        <v/>
      </c>
      <c r="Q32" s="106"/>
      <c r="R32" s="18" t="str">
        <f t="shared" si="5"/>
        <v/>
      </c>
      <c r="S32" s="49">
        <v>3</v>
      </c>
      <c r="T32" s="104" t="str">
        <f>IF(②市民駅伝入力シート!H36="","",②市民駅伝入力シート!H36)</f>
        <v/>
      </c>
      <c r="U32" s="105"/>
      <c r="V32" s="105"/>
      <c r="W32" s="106"/>
      <c r="X32" s="18" t="str">
        <f>IF(②市民駅伝入力シート!J36="","",②市民駅伝入力シート!J36)</f>
        <v/>
      </c>
      <c r="Y32" s="104" t="str">
        <f>IF(②市民駅伝入力シート!I36="","",②市民駅伝入力シート!I36)</f>
        <v/>
      </c>
      <c r="Z32" s="106"/>
      <c r="AA32" s="18" t="str">
        <f t="shared" si="6"/>
        <v/>
      </c>
      <c r="AB32" s="49">
        <v>3</v>
      </c>
      <c r="AC32" s="104" t="str">
        <f>IF(②市民駅伝入力シート!K36="","",②市民駅伝入力シート!K36)</f>
        <v/>
      </c>
      <c r="AD32" s="105"/>
      <c r="AE32" s="105"/>
      <c r="AF32" s="106"/>
      <c r="AG32" s="18" t="str">
        <f>IF(②市民駅伝入力シート!M36="","",②市民駅伝入力シート!M36)</f>
        <v/>
      </c>
      <c r="AH32" s="104" t="str">
        <f>IF(②市民駅伝入力シート!L36="","",②市民駅伝入力シート!L36)</f>
        <v/>
      </c>
      <c r="AI32" s="106"/>
      <c r="AJ32" s="18" t="str">
        <f t="shared" si="7"/>
        <v/>
      </c>
    </row>
    <row r="33" spans="1:36" ht="45" customHeight="1" x14ac:dyDescent="0.2">
      <c r="A33" s="49">
        <v>4</v>
      </c>
      <c r="B33" s="104" t="str">
        <f>IF(②市民駅伝入力シート!B37="","",②市民駅伝入力シート!B37)</f>
        <v/>
      </c>
      <c r="C33" s="105"/>
      <c r="D33" s="105"/>
      <c r="E33" s="106"/>
      <c r="F33" s="18" t="str">
        <f>IF(②市民駅伝入力シート!D37="","",②市民駅伝入力シート!D37)</f>
        <v/>
      </c>
      <c r="G33" s="104" t="str">
        <f>IF(②市民駅伝入力シート!C37="","",②市民駅伝入力シート!C37)</f>
        <v/>
      </c>
      <c r="H33" s="106"/>
      <c r="I33" s="18" t="str">
        <f t="shared" si="4"/>
        <v/>
      </c>
      <c r="J33" s="49">
        <v>4</v>
      </c>
      <c r="K33" s="104" t="str">
        <f>IF(②市民駅伝入力シート!E37="","",②市民駅伝入力シート!E37)</f>
        <v/>
      </c>
      <c r="L33" s="105"/>
      <c r="M33" s="105"/>
      <c r="N33" s="106"/>
      <c r="O33" s="18" t="str">
        <f>IF(②市民駅伝入力シート!G37="","",②市民駅伝入力シート!G37)</f>
        <v/>
      </c>
      <c r="P33" s="104" t="str">
        <f>IF(②市民駅伝入力シート!F37="","",②市民駅伝入力シート!F37)</f>
        <v/>
      </c>
      <c r="Q33" s="106"/>
      <c r="R33" s="18" t="str">
        <f t="shared" si="5"/>
        <v/>
      </c>
      <c r="S33" s="49">
        <v>4</v>
      </c>
      <c r="T33" s="104" t="str">
        <f>IF(②市民駅伝入力シート!H37="","",②市民駅伝入力シート!H37)</f>
        <v/>
      </c>
      <c r="U33" s="105"/>
      <c r="V33" s="105"/>
      <c r="W33" s="106"/>
      <c r="X33" s="18" t="str">
        <f>IF(②市民駅伝入力シート!J37="","",②市民駅伝入力シート!J37)</f>
        <v/>
      </c>
      <c r="Y33" s="104" t="str">
        <f>IF(②市民駅伝入力シート!I37="","",②市民駅伝入力シート!I37)</f>
        <v/>
      </c>
      <c r="Z33" s="106"/>
      <c r="AA33" s="18" t="str">
        <f t="shared" si="6"/>
        <v/>
      </c>
      <c r="AB33" s="49">
        <v>4</v>
      </c>
      <c r="AC33" s="104" t="str">
        <f>IF(②市民駅伝入力シート!K37="","",②市民駅伝入力シート!K37)</f>
        <v/>
      </c>
      <c r="AD33" s="105"/>
      <c r="AE33" s="105"/>
      <c r="AF33" s="106"/>
      <c r="AG33" s="18" t="str">
        <f>IF(②市民駅伝入力シート!M37="","",②市民駅伝入力シート!M37)</f>
        <v/>
      </c>
      <c r="AH33" s="104" t="str">
        <f>IF(②市民駅伝入力シート!L37="","",②市民駅伝入力シート!L37)</f>
        <v/>
      </c>
      <c r="AI33" s="106"/>
      <c r="AJ33" s="18" t="str">
        <f t="shared" si="7"/>
        <v/>
      </c>
    </row>
    <row r="34" spans="1:36" ht="45" customHeight="1" x14ac:dyDescent="0.2">
      <c r="A34" s="49">
        <v>5</v>
      </c>
      <c r="B34" s="104" t="str">
        <f>IF(②市民駅伝入力シート!B38="","",②市民駅伝入力シート!B38)</f>
        <v/>
      </c>
      <c r="C34" s="105"/>
      <c r="D34" s="105"/>
      <c r="E34" s="106"/>
      <c r="F34" s="18" t="str">
        <f>IF(②市民駅伝入力シート!D38="","",②市民駅伝入力シート!D38)</f>
        <v/>
      </c>
      <c r="G34" s="104" t="str">
        <f>IF(②市民駅伝入力シート!C38="","",②市民駅伝入力シート!C38)</f>
        <v/>
      </c>
      <c r="H34" s="106"/>
      <c r="I34" s="18" t="str">
        <f t="shared" si="4"/>
        <v/>
      </c>
      <c r="J34" s="49">
        <v>5</v>
      </c>
      <c r="K34" s="104" t="str">
        <f>IF(②市民駅伝入力シート!E38="","",②市民駅伝入力シート!E38)</f>
        <v/>
      </c>
      <c r="L34" s="105"/>
      <c r="M34" s="105"/>
      <c r="N34" s="106"/>
      <c r="O34" s="18" t="str">
        <f>IF(②市民駅伝入力シート!G38="","",②市民駅伝入力シート!G38)</f>
        <v/>
      </c>
      <c r="P34" s="104" t="str">
        <f>IF(②市民駅伝入力シート!F38="","",②市民駅伝入力シート!F38)</f>
        <v/>
      </c>
      <c r="Q34" s="106"/>
      <c r="R34" s="18" t="str">
        <f t="shared" si="5"/>
        <v/>
      </c>
      <c r="S34" s="49">
        <v>5</v>
      </c>
      <c r="T34" s="104" t="str">
        <f>IF(②市民駅伝入力シート!H38="","",②市民駅伝入力シート!H38)</f>
        <v/>
      </c>
      <c r="U34" s="105"/>
      <c r="V34" s="105"/>
      <c r="W34" s="106"/>
      <c r="X34" s="18" t="str">
        <f>IF(②市民駅伝入力シート!J38="","",②市民駅伝入力シート!J38)</f>
        <v/>
      </c>
      <c r="Y34" s="104" t="str">
        <f>IF(②市民駅伝入力シート!I38="","",②市民駅伝入力シート!I38)</f>
        <v/>
      </c>
      <c r="Z34" s="106"/>
      <c r="AA34" s="18" t="str">
        <f t="shared" si="6"/>
        <v/>
      </c>
      <c r="AB34" s="49">
        <v>5</v>
      </c>
      <c r="AC34" s="104" t="str">
        <f>IF(②市民駅伝入力シート!K38="","",②市民駅伝入力シート!K38)</f>
        <v/>
      </c>
      <c r="AD34" s="105"/>
      <c r="AE34" s="105"/>
      <c r="AF34" s="106"/>
      <c r="AG34" s="18" t="str">
        <f>IF(②市民駅伝入力シート!M38="","",②市民駅伝入力シート!M38)</f>
        <v/>
      </c>
      <c r="AH34" s="104" t="str">
        <f>IF(②市民駅伝入力シート!L38="","",②市民駅伝入力シート!L38)</f>
        <v/>
      </c>
      <c r="AI34" s="106"/>
      <c r="AJ34" s="18" t="str">
        <f t="shared" si="7"/>
        <v/>
      </c>
    </row>
    <row r="35" spans="1:36" ht="45" customHeight="1" x14ac:dyDescent="0.2">
      <c r="A35" s="48" t="s">
        <v>13</v>
      </c>
      <c r="B35" s="104" t="str">
        <f>IF(②市民駅伝入力シート!B39="","",②市民駅伝入力シート!B39)</f>
        <v/>
      </c>
      <c r="C35" s="105"/>
      <c r="D35" s="105"/>
      <c r="E35" s="106"/>
      <c r="F35" s="18" t="str">
        <f>IF(②市民駅伝入力シート!D39="","",②市民駅伝入力シート!D39)</f>
        <v/>
      </c>
      <c r="G35" s="104" t="str">
        <f>IF(②市民駅伝入力シート!C39="","",②市民駅伝入力シート!C39)</f>
        <v/>
      </c>
      <c r="H35" s="106"/>
      <c r="I35" s="18" t="str">
        <f t="shared" si="4"/>
        <v/>
      </c>
      <c r="J35" s="48" t="s">
        <v>13</v>
      </c>
      <c r="K35" s="104" t="str">
        <f>IF(②市民駅伝入力シート!E39="","",②市民駅伝入力シート!E39)</f>
        <v/>
      </c>
      <c r="L35" s="105"/>
      <c r="M35" s="105"/>
      <c r="N35" s="106"/>
      <c r="O35" s="18" t="str">
        <f>IF(②市民駅伝入力シート!G39="","",②市民駅伝入力シート!G39)</f>
        <v/>
      </c>
      <c r="P35" s="104" t="str">
        <f>IF(②市民駅伝入力シート!F39="","",②市民駅伝入力シート!F39)</f>
        <v/>
      </c>
      <c r="Q35" s="106"/>
      <c r="R35" s="18" t="str">
        <f t="shared" si="5"/>
        <v/>
      </c>
      <c r="S35" s="48" t="s">
        <v>13</v>
      </c>
      <c r="T35" s="104" t="str">
        <f>IF(②市民駅伝入力シート!H39="","",②市民駅伝入力シート!H39)</f>
        <v/>
      </c>
      <c r="U35" s="105"/>
      <c r="V35" s="105"/>
      <c r="W35" s="106"/>
      <c r="X35" s="18" t="str">
        <f>IF(②市民駅伝入力シート!J39="","",②市民駅伝入力シート!J39)</f>
        <v/>
      </c>
      <c r="Y35" s="104" t="str">
        <f>IF(②市民駅伝入力シート!I39="","",②市民駅伝入力シート!I39)</f>
        <v/>
      </c>
      <c r="Z35" s="106"/>
      <c r="AA35" s="18" t="str">
        <f t="shared" si="6"/>
        <v/>
      </c>
      <c r="AB35" s="48" t="s">
        <v>13</v>
      </c>
      <c r="AC35" s="104" t="str">
        <f>IF(②市民駅伝入力シート!K39="","",②市民駅伝入力シート!K39)</f>
        <v/>
      </c>
      <c r="AD35" s="105"/>
      <c r="AE35" s="105"/>
      <c r="AF35" s="106"/>
      <c r="AG35" s="18" t="str">
        <f>IF(②市民駅伝入力シート!M39="","",②市民駅伝入力シート!M39)</f>
        <v/>
      </c>
      <c r="AH35" s="104" t="str">
        <f>IF(②市民駅伝入力シート!L39="","",②市民駅伝入力シート!L39)</f>
        <v/>
      </c>
      <c r="AI35" s="106"/>
      <c r="AJ35" s="18" t="str">
        <f t="shared" si="7"/>
        <v/>
      </c>
    </row>
    <row r="36" spans="1:36" ht="45" customHeight="1" x14ac:dyDescent="0.2">
      <c r="A36" s="48" t="s">
        <v>14</v>
      </c>
      <c r="B36" s="104" t="str">
        <f>IF(②市民駅伝入力シート!B40="","",②市民駅伝入力シート!B40)</f>
        <v/>
      </c>
      <c r="C36" s="105"/>
      <c r="D36" s="105"/>
      <c r="E36" s="106"/>
      <c r="F36" s="18" t="str">
        <f>IF(②市民駅伝入力シート!D40="","",②市民駅伝入力シート!D40)</f>
        <v/>
      </c>
      <c r="G36" s="104" t="str">
        <f>IF(②市民駅伝入力シート!C40="","",②市民駅伝入力シート!C40)</f>
        <v/>
      </c>
      <c r="H36" s="106"/>
      <c r="I36" s="18" t="str">
        <f t="shared" si="4"/>
        <v/>
      </c>
      <c r="J36" s="48" t="s">
        <v>14</v>
      </c>
      <c r="K36" s="104" t="str">
        <f>IF(②市民駅伝入力シート!E40="","",②市民駅伝入力シート!E40)</f>
        <v/>
      </c>
      <c r="L36" s="105"/>
      <c r="M36" s="105"/>
      <c r="N36" s="106"/>
      <c r="O36" s="18" t="str">
        <f>IF(②市民駅伝入力シート!G40="","",②市民駅伝入力シート!G40)</f>
        <v/>
      </c>
      <c r="P36" s="104" t="str">
        <f>IF(②市民駅伝入力シート!F40="","",②市民駅伝入力シート!F40)</f>
        <v/>
      </c>
      <c r="Q36" s="106"/>
      <c r="R36" s="18" t="str">
        <f t="shared" si="5"/>
        <v/>
      </c>
      <c r="S36" s="48" t="s">
        <v>14</v>
      </c>
      <c r="T36" s="104" t="str">
        <f>IF(②市民駅伝入力シート!H40="","",②市民駅伝入力シート!H40)</f>
        <v/>
      </c>
      <c r="U36" s="105"/>
      <c r="V36" s="105"/>
      <c r="W36" s="106"/>
      <c r="X36" s="18" t="str">
        <f>IF(②市民駅伝入力シート!J40="","",②市民駅伝入力シート!J40)</f>
        <v/>
      </c>
      <c r="Y36" s="104" t="str">
        <f>IF(②市民駅伝入力シート!I40="","",②市民駅伝入力シート!I40)</f>
        <v/>
      </c>
      <c r="Z36" s="106"/>
      <c r="AA36" s="18" t="str">
        <f t="shared" si="6"/>
        <v/>
      </c>
      <c r="AB36" s="48" t="s">
        <v>14</v>
      </c>
      <c r="AC36" s="104" t="str">
        <f>IF(②市民駅伝入力シート!K40="","",②市民駅伝入力シート!K40)</f>
        <v/>
      </c>
      <c r="AD36" s="105"/>
      <c r="AE36" s="105"/>
      <c r="AF36" s="106"/>
      <c r="AG36" s="18" t="str">
        <f>IF(②市民駅伝入力シート!M40="","",②市民駅伝入力シート!M40)</f>
        <v/>
      </c>
      <c r="AH36" s="104" t="str">
        <f>IF(②市民駅伝入力シート!L40="","",②市民駅伝入力シート!L40)</f>
        <v/>
      </c>
      <c r="AI36" s="106"/>
      <c r="AJ36" s="18" t="str">
        <f t="shared" si="7"/>
        <v/>
      </c>
    </row>
    <row r="37" spans="1:36" ht="30" customHeight="1" x14ac:dyDescent="0.2"/>
    <row r="38" spans="1:36" ht="30" customHeight="1" x14ac:dyDescent="0.2"/>
    <row r="39" spans="1:36" ht="30" customHeight="1" x14ac:dyDescent="0.2"/>
    <row r="40" spans="1:36" ht="30" customHeight="1" x14ac:dyDescent="0.2"/>
    <row r="41" spans="1:36" ht="30" customHeight="1" x14ac:dyDescent="0.2"/>
    <row r="42" spans="1:36" ht="30" customHeight="1" x14ac:dyDescent="0.2"/>
    <row r="43" spans="1:36" ht="30" customHeight="1" x14ac:dyDescent="0.2"/>
    <row r="44" spans="1:36" ht="30" customHeight="1" x14ac:dyDescent="0.2"/>
    <row r="45" spans="1:36" ht="30" customHeight="1" x14ac:dyDescent="0.2"/>
    <row r="46" spans="1:36" ht="30" customHeight="1" x14ac:dyDescent="0.2"/>
    <row r="47" spans="1:36" ht="30" customHeight="1" x14ac:dyDescent="0.2"/>
    <row r="48" spans="1:36"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sheetData>
  <mergeCells count="216">
    <mergeCell ref="Y16:Z16"/>
    <mergeCell ref="Y17:Z17"/>
    <mergeCell ref="Y18:Z18"/>
    <mergeCell ref="AH11:AI11"/>
    <mergeCell ref="AH12:AI12"/>
    <mergeCell ref="AH13:AI13"/>
    <mergeCell ref="AH14:AI14"/>
    <mergeCell ref="AH15:AI15"/>
    <mergeCell ref="AH16:AI16"/>
    <mergeCell ref="AH17:AI17"/>
    <mergeCell ref="AH18:AI18"/>
    <mergeCell ref="T16:W16"/>
    <mergeCell ref="AC16:AF16"/>
    <mergeCell ref="T17:W17"/>
    <mergeCell ref="AC17:AF17"/>
    <mergeCell ref="T18:W18"/>
    <mergeCell ref="AC18:AF18"/>
    <mergeCell ref="B6:C6"/>
    <mergeCell ref="K6:L6"/>
    <mergeCell ref="T6:U6"/>
    <mergeCell ref="AC6:AD6"/>
    <mergeCell ref="G11:H11"/>
    <mergeCell ref="G12:H12"/>
    <mergeCell ref="G13:H13"/>
    <mergeCell ref="G14:H14"/>
    <mergeCell ref="G15:H15"/>
    <mergeCell ref="G16:H16"/>
    <mergeCell ref="G17:H17"/>
    <mergeCell ref="G18:H18"/>
    <mergeCell ref="P13:Q13"/>
    <mergeCell ref="P14:Q14"/>
    <mergeCell ref="P17:Q17"/>
    <mergeCell ref="P18:Q18"/>
    <mergeCell ref="T11:W11"/>
    <mergeCell ref="AC11:AF11"/>
    <mergeCell ref="T14:W14"/>
    <mergeCell ref="AC14:AF14"/>
    <mergeCell ref="T15:W15"/>
    <mergeCell ref="AC15:AF15"/>
    <mergeCell ref="Y11:Z11"/>
    <mergeCell ref="Y12:Z12"/>
    <mergeCell ref="Y13:Z13"/>
    <mergeCell ref="Y14:Z14"/>
    <mergeCell ref="Y15:Z15"/>
    <mergeCell ref="AC8:AE8"/>
    <mergeCell ref="AH8:AJ8"/>
    <mergeCell ref="T9:V9"/>
    <mergeCell ref="Y9:AA9"/>
    <mergeCell ref="AC9:AE9"/>
    <mergeCell ref="AH9:AJ9"/>
    <mergeCell ref="T12:W12"/>
    <mergeCell ref="AC12:AF12"/>
    <mergeCell ref="T13:W13"/>
    <mergeCell ref="AC13:AF13"/>
    <mergeCell ref="V1:Y1"/>
    <mergeCell ref="AE1:AH1"/>
    <mergeCell ref="V2:Y2"/>
    <mergeCell ref="AE2:AH2"/>
    <mergeCell ref="S4:Y4"/>
    <mergeCell ref="AB4:AH4"/>
    <mergeCell ref="Y6:Z6"/>
    <mergeCell ref="AH6:AI6"/>
    <mergeCell ref="B13:E13"/>
    <mergeCell ref="K13:N13"/>
    <mergeCell ref="D1:G1"/>
    <mergeCell ref="M1:P1"/>
    <mergeCell ref="D2:G2"/>
    <mergeCell ref="M2:P2"/>
    <mergeCell ref="A4:G4"/>
    <mergeCell ref="J4:P4"/>
    <mergeCell ref="G6:H6"/>
    <mergeCell ref="P6:Q6"/>
    <mergeCell ref="T7:V7"/>
    <mergeCell ref="Y7:Z7"/>
    <mergeCell ref="AC7:AE7"/>
    <mergeCell ref="AH7:AI7"/>
    <mergeCell ref="T8:V8"/>
    <mergeCell ref="Y8:AA8"/>
    <mergeCell ref="P7:Q7"/>
    <mergeCell ref="B8:D8"/>
    <mergeCell ref="G8:I8"/>
    <mergeCell ref="K8:M8"/>
    <mergeCell ref="P8:R8"/>
    <mergeCell ref="B9:D9"/>
    <mergeCell ref="G9:I9"/>
    <mergeCell ref="K9:M9"/>
    <mergeCell ref="P9:R9"/>
    <mergeCell ref="B7:D7"/>
    <mergeCell ref="G7:H7"/>
    <mergeCell ref="K7:M7"/>
    <mergeCell ref="B17:E17"/>
    <mergeCell ref="K17:N17"/>
    <mergeCell ref="B18:E18"/>
    <mergeCell ref="K18:N18"/>
    <mergeCell ref="P15:Q15"/>
    <mergeCell ref="P16:Q16"/>
    <mergeCell ref="P11:Q11"/>
    <mergeCell ref="P12:Q12"/>
    <mergeCell ref="B11:E11"/>
    <mergeCell ref="K11:N11"/>
    <mergeCell ref="B12:E12"/>
    <mergeCell ref="K12:N12"/>
    <mergeCell ref="B14:E14"/>
    <mergeCell ref="K14:N14"/>
    <mergeCell ref="B15:E15"/>
    <mergeCell ref="K15:N15"/>
    <mergeCell ref="B16:E16"/>
    <mergeCell ref="K16:N16"/>
    <mergeCell ref="D19:G19"/>
    <mergeCell ref="M19:P19"/>
    <mergeCell ref="V19:Y19"/>
    <mergeCell ref="AE19:AH19"/>
    <mergeCell ref="D20:G20"/>
    <mergeCell ref="M20:P20"/>
    <mergeCell ref="V20:Y20"/>
    <mergeCell ref="AE20:AH20"/>
    <mergeCell ref="A22:G22"/>
    <mergeCell ref="J22:P22"/>
    <mergeCell ref="S22:Y22"/>
    <mergeCell ref="AB22:AH22"/>
    <mergeCell ref="B24:C24"/>
    <mergeCell ref="G24:H24"/>
    <mergeCell ref="K24:L24"/>
    <mergeCell ref="P24:Q24"/>
    <mergeCell ref="T24:U24"/>
    <mergeCell ref="Y24:Z24"/>
    <mergeCell ref="AC24:AD24"/>
    <mergeCell ref="AH24:AI24"/>
    <mergeCell ref="B25:D25"/>
    <mergeCell ref="G25:H25"/>
    <mergeCell ref="K25:M25"/>
    <mergeCell ref="P25:Q25"/>
    <mergeCell ref="T25:V25"/>
    <mergeCell ref="Y25:Z25"/>
    <mergeCell ref="AC25:AE25"/>
    <mergeCell ref="AH25:AI25"/>
    <mergeCell ref="B26:D26"/>
    <mergeCell ref="G26:I26"/>
    <mergeCell ref="K26:M26"/>
    <mergeCell ref="P26:R26"/>
    <mergeCell ref="T26:V26"/>
    <mergeCell ref="Y26:AA26"/>
    <mergeCell ref="AC26:AE26"/>
    <mergeCell ref="AH26:AJ26"/>
    <mergeCell ref="B27:D27"/>
    <mergeCell ref="G27:I27"/>
    <mergeCell ref="K27:M27"/>
    <mergeCell ref="P27:R27"/>
    <mergeCell ref="T27:V27"/>
    <mergeCell ref="Y27:AA27"/>
    <mergeCell ref="AC27:AE27"/>
    <mergeCell ref="AH27:AJ27"/>
    <mergeCell ref="B29:E29"/>
    <mergeCell ref="G29:H29"/>
    <mergeCell ref="K29:N29"/>
    <mergeCell ref="P29:Q29"/>
    <mergeCell ref="T29:W29"/>
    <mergeCell ref="Y29:Z29"/>
    <mergeCell ref="AC29:AF29"/>
    <mergeCell ref="AH29:AI29"/>
    <mergeCell ref="B30:E30"/>
    <mergeCell ref="G30:H30"/>
    <mergeCell ref="K30:N30"/>
    <mergeCell ref="P30:Q30"/>
    <mergeCell ref="T30:W30"/>
    <mergeCell ref="Y30:Z30"/>
    <mergeCell ref="AC30:AF30"/>
    <mergeCell ref="AH30:AI30"/>
    <mergeCell ref="B31:E31"/>
    <mergeCell ref="G31:H31"/>
    <mergeCell ref="K31:N31"/>
    <mergeCell ref="P31:Q31"/>
    <mergeCell ref="T31:W31"/>
    <mergeCell ref="Y31:Z31"/>
    <mergeCell ref="AC31:AF31"/>
    <mergeCell ref="AH31:AI31"/>
    <mergeCell ref="B32:E32"/>
    <mergeCell ref="G32:H32"/>
    <mergeCell ref="K32:N32"/>
    <mergeCell ref="P32:Q32"/>
    <mergeCell ref="T32:W32"/>
    <mergeCell ref="Y32:Z32"/>
    <mergeCell ref="AC32:AF32"/>
    <mergeCell ref="AH32:AI32"/>
    <mergeCell ref="B33:E33"/>
    <mergeCell ref="G33:H33"/>
    <mergeCell ref="K33:N33"/>
    <mergeCell ref="P33:Q33"/>
    <mergeCell ref="T33:W33"/>
    <mergeCell ref="Y33:Z33"/>
    <mergeCell ref="AC33:AF33"/>
    <mergeCell ref="AH33:AI33"/>
    <mergeCell ref="B34:E34"/>
    <mergeCell ref="G34:H34"/>
    <mergeCell ref="K34:N34"/>
    <mergeCell ref="P34:Q34"/>
    <mergeCell ref="T34:W34"/>
    <mergeCell ref="Y34:Z34"/>
    <mergeCell ref="AC34:AF34"/>
    <mergeCell ref="AH34:AI34"/>
    <mergeCell ref="B35:E35"/>
    <mergeCell ref="G35:H35"/>
    <mergeCell ref="K35:N35"/>
    <mergeCell ref="P35:Q35"/>
    <mergeCell ref="T35:W35"/>
    <mergeCell ref="Y35:Z35"/>
    <mergeCell ref="AC35:AF35"/>
    <mergeCell ref="AH35:AI35"/>
    <mergeCell ref="B36:E36"/>
    <mergeCell ref="G36:H36"/>
    <mergeCell ref="K36:N36"/>
    <mergeCell ref="P36:Q36"/>
    <mergeCell ref="T36:W36"/>
    <mergeCell ref="Y36:Z36"/>
    <mergeCell ref="AC36:AF36"/>
    <mergeCell ref="AH36:AI36"/>
  </mergeCells>
  <phoneticPr fontId="1"/>
  <printOptions horizontalCentered="1"/>
  <pageMargins left="0.59055118110236227" right="0.59055118110236227" top="0.59055118110236227" bottom="0.59055118110236227" header="0.31496062992125984" footer="0.31496062992125984"/>
  <pageSetup paperSize="9" pageOrder="overThenDown" orientation="portrait" r:id="rId1"/>
  <rowBreaks count="1" manualBreakCount="1">
    <brk id="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19"/>
  <sheetViews>
    <sheetView view="pageBreakPreview" zoomScale="80" zoomScaleNormal="80" zoomScaleSheetLayoutView="80" workbookViewId="0">
      <selection sqref="A1:XFD1048576"/>
    </sheetView>
  </sheetViews>
  <sheetFormatPr defaultColWidth="11.88671875" defaultRowHeight="30" customHeight="1" x14ac:dyDescent="0.2"/>
  <cols>
    <col min="1" max="1" width="11.88671875" style="17" customWidth="1"/>
    <col min="2" max="5" width="9.33203125" style="17" customWidth="1"/>
    <col min="6" max="6" width="11.88671875" style="17"/>
    <col min="7" max="9" width="9.33203125" style="17" customWidth="1"/>
    <col min="10" max="10" width="11.88671875" style="17" customWidth="1"/>
    <col min="11" max="14" width="9.33203125" style="17" customWidth="1"/>
    <col min="15" max="15" width="11.88671875" style="17"/>
    <col min="16" max="18" width="9.33203125" style="17" customWidth="1"/>
    <col min="19" max="16384" width="11.88671875" style="17"/>
  </cols>
  <sheetData>
    <row r="1" spans="1:18" ht="30" customHeight="1" x14ac:dyDescent="0.2">
      <c r="A1" s="15" t="s">
        <v>20</v>
      </c>
      <c r="B1" s="16"/>
      <c r="C1" s="15" t="s">
        <v>21</v>
      </c>
      <c r="D1" s="117" t="s">
        <v>22</v>
      </c>
      <c r="E1" s="117"/>
      <c r="F1" s="117"/>
      <c r="G1" s="117"/>
      <c r="H1" s="17" t="s">
        <v>24</v>
      </c>
      <c r="J1" s="27" t="s">
        <v>20</v>
      </c>
      <c r="K1" s="16"/>
      <c r="L1" s="27" t="s">
        <v>21</v>
      </c>
      <c r="M1" s="117" t="s">
        <v>22</v>
      </c>
      <c r="N1" s="117"/>
      <c r="O1" s="117"/>
      <c r="P1" s="117"/>
      <c r="Q1" s="17" t="s">
        <v>24</v>
      </c>
    </row>
    <row r="2" spans="1:18" ht="30" customHeight="1" x14ac:dyDescent="0.2">
      <c r="A2" s="15" t="s">
        <v>0</v>
      </c>
      <c r="B2" s="25">
        <f>①はじめに!C3</f>
        <v>30</v>
      </c>
      <c r="C2" s="15" t="s">
        <v>1</v>
      </c>
      <c r="D2" s="117" t="s">
        <v>23</v>
      </c>
      <c r="E2" s="117"/>
      <c r="F2" s="117"/>
      <c r="G2" s="117"/>
      <c r="H2" s="17" t="s">
        <v>25</v>
      </c>
      <c r="J2" s="27" t="s">
        <v>0</v>
      </c>
      <c r="K2" s="25">
        <f>B2</f>
        <v>30</v>
      </c>
      <c r="L2" s="27" t="s">
        <v>1</v>
      </c>
      <c r="M2" s="117" t="s">
        <v>23</v>
      </c>
      <c r="N2" s="117"/>
      <c r="O2" s="117"/>
      <c r="P2" s="117"/>
      <c r="Q2" s="17" t="s">
        <v>25</v>
      </c>
    </row>
    <row r="4" spans="1:18" ht="30" customHeight="1" x14ac:dyDescent="0.2">
      <c r="A4" s="117" t="s">
        <v>44</v>
      </c>
      <c r="B4" s="117"/>
      <c r="C4" s="117"/>
      <c r="D4" s="117"/>
      <c r="E4" s="117"/>
      <c r="F4" s="117"/>
      <c r="G4" s="118"/>
      <c r="H4" s="38" t="str">
        <f>IF(B12="","","1")</f>
        <v/>
      </c>
      <c r="J4" s="117" t="s">
        <v>44</v>
      </c>
      <c r="K4" s="117"/>
      <c r="L4" s="117"/>
      <c r="M4" s="117"/>
      <c r="N4" s="117"/>
      <c r="O4" s="117"/>
      <c r="P4" s="118"/>
      <c r="Q4" s="38" t="str">
        <f>H4</f>
        <v/>
      </c>
    </row>
    <row r="5" spans="1:18" ht="30" customHeight="1" x14ac:dyDescent="0.2">
      <c r="G5" s="20"/>
      <c r="H5" s="20"/>
      <c r="P5" s="20"/>
      <c r="Q5" s="20"/>
    </row>
    <row r="6" spans="1:18" ht="30" customHeight="1" x14ac:dyDescent="0.2">
      <c r="A6" s="15" t="s">
        <v>32</v>
      </c>
      <c r="B6" s="114">
        <f>①はじめに!D5</f>
        <v>0</v>
      </c>
      <c r="C6" s="114"/>
      <c r="D6" s="114"/>
      <c r="F6" s="15" t="s">
        <v>34</v>
      </c>
      <c r="G6" s="111">
        <f>①はじめに!H5</f>
        <v>0</v>
      </c>
      <c r="H6" s="112"/>
      <c r="I6" s="21" t="s">
        <v>38</v>
      </c>
      <c r="J6" s="27" t="s">
        <v>32</v>
      </c>
      <c r="K6" s="111">
        <f>B6</f>
        <v>0</v>
      </c>
      <c r="L6" s="112"/>
      <c r="M6" s="113"/>
      <c r="O6" s="27" t="s">
        <v>34</v>
      </c>
      <c r="P6" s="111">
        <f>G6</f>
        <v>0</v>
      </c>
      <c r="Q6" s="112"/>
      <c r="R6" s="26" t="s">
        <v>38</v>
      </c>
    </row>
    <row r="7" spans="1:18" ht="30" customHeight="1" x14ac:dyDescent="0.2">
      <c r="A7" s="15" t="s">
        <v>33</v>
      </c>
      <c r="B7" s="114" t="str">
        <f>IF(B12="","","新人駅伝男子の部")</f>
        <v/>
      </c>
      <c r="C7" s="114"/>
      <c r="D7" s="114"/>
      <c r="F7" s="15" t="s">
        <v>35</v>
      </c>
      <c r="G7" s="111">
        <f>①はじめに!H6</f>
        <v>0</v>
      </c>
      <c r="H7" s="112"/>
      <c r="I7" s="21" t="s">
        <v>38</v>
      </c>
      <c r="J7" s="27" t="s">
        <v>33</v>
      </c>
      <c r="K7" s="111" t="str">
        <f>IF(K12="","","新人駅伝女子の部")</f>
        <v/>
      </c>
      <c r="L7" s="112"/>
      <c r="M7" s="113"/>
      <c r="O7" s="27" t="s">
        <v>35</v>
      </c>
      <c r="P7" s="111">
        <f>G7</f>
        <v>0</v>
      </c>
      <c r="Q7" s="112"/>
      <c r="R7" s="26" t="s">
        <v>38</v>
      </c>
    </row>
    <row r="8" spans="1:18" ht="30" customHeight="1" x14ac:dyDescent="0.2">
      <c r="A8" s="15" t="s">
        <v>36</v>
      </c>
      <c r="B8" s="110">
        <f>①はじめに!D7</f>
        <v>0</v>
      </c>
      <c r="C8" s="110"/>
      <c r="D8" s="110"/>
      <c r="F8" s="15" t="s">
        <v>37</v>
      </c>
      <c r="G8" s="111">
        <f>①はじめに!D8</f>
        <v>0</v>
      </c>
      <c r="H8" s="112"/>
      <c r="I8" s="113"/>
      <c r="J8" s="27" t="s">
        <v>36</v>
      </c>
      <c r="K8" s="111">
        <f>B8</f>
        <v>0</v>
      </c>
      <c r="L8" s="112"/>
      <c r="M8" s="113"/>
      <c r="O8" s="27" t="s">
        <v>37</v>
      </c>
      <c r="P8" s="111">
        <f>G8</f>
        <v>0</v>
      </c>
      <c r="Q8" s="112"/>
      <c r="R8" s="113"/>
    </row>
    <row r="9" spans="1:18" ht="30" customHeight="1" x14ac:dyDescent="0.2">
      <c r="A9" s="15" t="s">
        <v>39</v>
      </c>
      <c r="B9" s="114">
        <f>①はじめに!H7</f>
        <v>0</v>
      </c>
      <c r="C9" s="114"/>
      <c r="D9" s="114"/>
      <c r="F9" s="15" t="s">
        <v>40</v>
      </c>
      <c r="G9" s="111" t="str">
        <f>IF(①はじめに!H8="","",①はじめに!H8)</f>
        <v/>
      </c>
      <c r="H9" s="112"/>
      <c r="I9" s="113"/>
      <c r="J9" s="27" t="s">
        <v>39</v>
      </c>
      <c r="K9" s="111">
        <f>B9</f>
        <v>0</v>
      </c>
      <c r="L9" s="112"/>
      <c r="M9" s="113"/>
      <c r="O9" s="27" t="s">
        <v>40</v>
      </c>
      <c r="P9" s="111" t="str">
        <f>G9</f>
        <v/>
      </c>
      <c r="Q9" s="112"/>
      <c r="R9" s="113"/>
    </row>
    <row r="11" spans="1:18" ht="45" customHeight="1" x14ac:dyDescent="0.2">
      <c r="A11" s="48" t="s">
        <v>26</v>
      </c>
      <c r="B11" s="107" t="s">
        <v>27</v>
      </c>
      <c r="C11" s="108"/>
      <c r="D11" s="108"/>
      <c r="E11" s="109"/>
      <c r="F11" s="48" t="s">
        <v>28</v>
      </c>
      <c r="G11" s="48" t="s">
        <v>29</v>
      </c>
      <c r="H11" s="48" t="s">
        <v>30</v>
      </c>
      <c r="I11" s="48" t="s">
        <v>31</v>
      </c>
      <c r="J11" s="48" t="s">
        <v>26</v>
      </c>
      <c r="K11" s="107" t="s">
        <v>27</v>
      </c>
      <c r="L11" s="108"/>
      <c r="M11" s="108"/>
      <c r="N11" s="109"/>
      <c r="O11" s="48" t="s">
        <v>28</v>
      </c>
      <c r="P11" s="48" t="s">
        <v>29</v>
      </c>
      <c r="Q11" s="48" t="s">
        <v>30</v>
      </c>
      <c r="R11" s="48" t="s">
        <v>31</v>
      </c>
    </row>
    <row r="12" spans="1:18" ht="45" customHeight="1" x14ac:dyDescent="0.2">
      <c r="A12" s="49">
        <v>1</v>
      </c>
      <c r="B12" s="104" t="str">
        <f>IF(③中学校新人駅伝入力シート!F12="","",③中学校新人駅伝入力シート!F12)</f>
        <v/>
      </c>
      <c r="C12" s="105"/>
      <c r="D12" s="105"/>
      <c r="E12" s="106"/>
      <c r="F12" s="18" t="str">
        <f>IF(B12="","","男")</f>
        <v/>
      </c>
      <c r="G12" s="19" t="str">
        <f>IF(B12="","",③中学校新人駅伝入力シート!G13)</f>
        <v/>
      </c>
      <c r="H12" s="43"/>
      <c r="I12" s="18" t="str">
        <f>IF(B12="","","良好")</f>
        <v/>
      </c>
      <c r="J12" s="49">
        <v>1</v>
      </c>
      <c r="K12" s="104" t="str">
        <f>IF(③中学校新人駅伝入力シート!J12="","",③中学校新人駅伝入力シート!J12)</f>
        <v/>
      </c>
      <c r="L12" s="105"/>
      <c r="M12" s="105"/>
      <c r="N12" s="106"/>
      <c r="O12" s="18" t="str">
        <f>IF(K12="","","女")</f>
        <v/>
      </c>
      <c r="P12" s="19" t="str">
        <f>IF(K12="","",③中学校新人駅伝入力シート!K13)</f>
        <v/>
      </c>
      <c r="Q12" s="43"/>
      <c r="R12" s="18" t="str">
        <f>IF(K12="","","良好")</f>
        <v/>
      </c>
    </row>
    <row r="13" spans="1:18" ht="45" customHeight="1" x14ac:dyDescent="0.2">
      <c r="A13" s="49">
        <v>2</v>
      </c>
      <c r="B13" s="104" t="str">
        <f>IF(③中学校新人駅伝入力シート!F14="","",③中学校新人駅伝入力シート!F14)</f>
        <v/>
      </c>
      <c r="C13" s="105"/>
      <c r="D13" s="105"/>
      <c r="E13" s="106"/>
      <c r="F13" s="18" t="str">
        <f t="shared" ref="F13:F19" si="0">IF(B13="","","男")</f>
        <v/>
      </c>
      <c r="G13" s="19" t="str">
        <f>IF(B13="","",③中学校新人駅伝入力シート!G15)</f>
        <v/>
      </c>
      <c r="H13" s="43"/>
      <c r="I13" s="18" t="str">
        <f t="shared" ref="I13:I19" si="1">IF(B13="","","良好")</f>
        <v/>
      </c>
      <c r="J13" s="49">
        <v>2</v>
      </c>
      <c r="K13" s="104" t="str">
        <f>IF(③中学校新人駅伝入力シート!J14="","",③中学校新人駅伝入力シート!J14)</f>
        <v/>
      </c>
      <c r="L13" s="105"/>
      <c r="M13" s="105"/>
      <c r="N13" s="106"/>
      <c r="O13" s="18" t="str">
        <f t="shared" ref="O13:O19" si="2">IF(K13="","","女")</f>
        <v/>
      </c>
      <c r="P13" s="19" t="str">
        <f>IF(K13="","",③中学校新人駅伝入力シート!K15)</f>
        <v/>
      </c>
      <c r="Q13" s="43"/>
      <c r="R13" s="18" t="str">
        <f t="shared" ref="R13:R19" si="3">IF(K13="","","良好")</f>
        <v/>
      </c>
    </row>
    <row r="14" spans="1:18" ht="45" customHeight="1" x14ac:dyDescent="0.2">
      <c r="A14" s="49">
        <v>3</v>
      </c>
      <c r="B14" s="104" t="str">
        <f>IF(③中学校新人駅伝入力シート!F16="","",③中学校新人駅伝入力シート!F16)</f>
        <v/>
      </c>
      <c r="C14" s="105"/>
      <c r="D14" s="105"/>
      <c r="E14" s="106"/>
      <c r="F14" s="18" t="str">
        <f t="shared" si="0"/>
        <v/>
      </c>
      <c r="G14" s="19" t="str">
        <f>IF(B14="","",③中学校新人駅伝入力シート!G17)</f>
        <v/>
      </c>
      <c r="H14" s="43"/>
      <c r="I14" s="18" t="str">
        <f t="shared" si="1"/>
        <v/>
      </c>
      <c r="J14" s="49">
        <v>3</v>
      </c>
      <c r="K14" s="104" t="str">
        <f>IF(③中学校新人駅伝入力シート!J16="","",③中学校新人駅伝入力シート!J16)</f>
        <v/>
      </c>
      <c r="L14" s="105"/>
      <c r="M14" s="105"/>
      <c r="N14" s="106"/>
      <c r="O14" s="18" t="str">
        <f t="shared" si="2"/>
        <v/>
      </c>
      <c r="P14" s="19" t="str">
        <f>IF(K14="","",③中学校新人駅伝入力シート!K17)</f>
        <v/>
      </c>
      <c r="Q14" s="43"/>
      <c r="R14" s="18" t="str">
        <f t="shared" si="3"/>
        <v/>
      </c>
    </row>
    <row r="15" spans="1:18" ht="45" customHeight="1" x14ac:dyDescent="0.2">
      <c r="A15" s="49">
        <v>4</v>
      </c>
      <c r="B15" s="104" t="str">
        <f>IF(③中学校新人駅伝入力シート!F18="","",③中学校新人駅伝入力シート!F18)</f>
        <v/>
      </c>
      <c r="C15" s="105"/>
      <c r="D15" s="105"/>
      <c r="E15" s="106"/>
      <c r="F15" s="18" t="str">
        <f t="shared" si="0"/>
        <v/>
      </c>
      <c r="G15" s="19" t="str">
        <f>IF(B15="","",③中学校新人駅伝入力シート!G19)</f>
        <v/>
      </c>
      <c r="H15" s="43"/>
      <c r="I15" s="18" t="str">
        <f t="shared" si="1"/>
        <v/>
      </c>
      <c r="J15" s="49">
        <v>4</v>
      </c>
      <c r="K15" s="104" t="str">
        <f>IF(③中学校新人駅伝入力シート!J18="","",③中学校新人駅伝入力シート!J18)</f>
        <v/>
      </c>
      <c r="L15" s="105"/>
      <c r="M15" s="105"/>
      <c r="N15" s="106"/>
      <c r="O15" s="18" t="str">
        <f t="shared" si="2"/>
        <v/>
      </c>
      <c r="P15" s="19" t="str">
        <f>IF(K15="","",③中学校新人駅伝入力シート!K19)</f>
        <v/>
      </c>
      <c r="Q15" s="43"/>
      <c r="R15" s="18" t="str">
        <f t="shared" si="3"/>
        <v/>
      </c>
    </row>
    <row r="16" spans="1:18" ht="45" customHeight="1" x14ac:dyDescent="0.2">
      <c r="A16" s="49">
        <v>5</v>
      </c>
      <c r="B16" s="104" t="str">
        <f>IF(③中学校新人駅伝入力シート!F20="","",③中学校新人駅伝入力シート!F20)</f>
        <v/>
      </c>
      <c r="C16" s="105"/>
      <c r="D16" s="105"/>
      <c r="E16" s="106"/>
      <c r="F16" s="18" t="str">
        <f t="shared" si="0"/>
        <v/>
      </c>
      <c r="G16" s="19" t="str">
        <f>IF(B16="","",③中学校新人駅伝入力シート!G21)</f>
        <v/>
      </c>
      <c r="H16" s="43"/>
      <c r="I16" s="18" t="str">
        <f t="shared" si="1"/>
        <v/>
      </c>
      <c r="J16" s="49">
        <v>5</v>
      </c>
      <c r="K16" s="104" t="str">
        <f>IF(③中学校新人駅伝入力シート!J20="","",③中学校新人駅伝入力シート!J20)</f>
        <v/>
      </c>
      <c r="L16" s="105"/>
      <c r="M16" s="105"/>
      <c r="N16" s="106"/>
      <c r="O16" s="18" t="str">
        <f t="shared" si="2"/>
        <v/>
      </c>
      <c r="P16" s="19" t="str">
        <f>IF(K16="","",③中学校新人駅伝入力シート!K21)</f>
        <v/>
      </c>
      <c r="Q16" s="43"/>
      <c r="R16" s="18" t="str">
        <f t="shared" si="3"/>
        <v/>
      </c>
    </row>
    <row r="17" spans="1:18" ht="45" customHeight="1" x14ac:dyDescent="0.2">
      <c r="A17" s="49">
        <v>6</v>
      </c>
      <c r="B17" s="104" t="str">
        <f>IF(③中学校新人駅伝入力シート!F22="","",③中学校新人駅伝入力シート!F22)</f>
        <v/>
      </c>
      <c r="C17" s="105"/>
      <c r="D17" s="105"/>
      <c r="E17" s="106"/>
      <c r="F17" s="18" t="str">
        <f t="shared" si="0"/>
        <v/>
      </c>
      <c r="G17" s="19" t="str">
        <f>IF(B17="","",③中学校新人駅伝入力シート!G23)</f>
        <v/>
      </c>
      <c r="H17" s="43"/>
      <c r="I17" s="18" t="str">
        <f t="shared" si="1"/>
        <v/>
      </c>
      <c r="J17" s="49"/>
      <c r="K17" s="104"/>
      <c r="L17" s="105"/>
      <c r="M17" s="105"/>
      <c r="N17" s="106"/>
      <c r="O17" s="18" t="str">
        <f t="shared" si="2"/>
        <v/>
      </c>
      <c r="P17" s="19" t="str">
        <f>IF(K17="","",③中学校新人駅伝入力シート!K23)</f>
        <v/>
      </c>
      <c r="Q17" s="19"/>
      <c r="R17" s="18" t="str">
        <f t="shared" si="3"/>
        <v/>
      </c>
    </row>
    <row r="18" spans="1:18" ht="45" customHeight="1" x14ac:dyDescent="0.2">
      <c r="A18" s="48" t="s">
        <v>13</v>
      </c>
      <c r="B18" s="104" t="str">
        <f>IF(③中学校新人駅伝入力シート!F24="","",③中学校新人駅伝入力シート!F24)</f>
        <v/>
      </c>
      <c r="C18" s="105"/>
      <c r="D18" s="105"/>
      <c r="E18" s="106"/>
      <c r="F18" s="18" t="str">
        <f t="shared" si="0"/>
        <v/>
      </c>
      <c r="G18" s="19" t="str">
        <f>IF(B18="","",③中学校新人駅伝入力シート!G25)</f>
        <v/>
      </c>
      <c r="H18" s="43"/>
      <c r="I18" s="18" t="str">
        <f t="shared" si="1"/>
        <v/>
      </c>
      <c r="J18" s="48" t="s">
        <v>13</v>
      </c>
      <c r="K18" s="104" t="str">
        <f>IF(③中学校新人駅伝入力シート!J22="","",③中学校新人駅伝入力シート!J22)</f>
        <v/>
      </c>
      <c r="L18" s="105"/>
      <c r="M18" s="105"/>
      <c r="N18" s="106"/>
      <c r="O18" s="18" t="str">
        <f t="shared" si="2"/>
        <v/>
      </c>
      <c r="P18" s="19" t="str">
        <f>IF(K18="","",③中学校新人駅伝入力シート!K23)</f>
        <v/>
      </c>
      <c r="Q18" s="43"/>
      <c r="R18" s="18" t="str">
        <f t="shared" si="3"/>
        <v/>
      </c>
    </row>
    <row r="19" spans="1:18" ht="45" customHeight="1" x14ac:dyDescent="0.2">
      <c r="A19" s="48" t="s">
        <v>14</v>
      </c>
      <c r="B19" s="104" t="str">
        <f>IF(③中学校新人駅伝入力シート!F26="","",③中学校新人駅伝入力シート!F26)</f>
        <v/>
      </c>
      <c r="C19" s="105"/>
      <c r="D19" s="105"/>
      <c r="E19" s="106"/>
      <c r="F19" s="18" t="str">
        <f t="shared" si="0"/>
        <v/>
      </c>
      <c r="G19" s="19" t="str">
        <f>IF(B19="","",③中学校新人駅伝入力シート!G27)</f>
        <v/>
      </c>
      <c r="H19" s="43"/>
      <c r="I19" s="18" t="str">
        <f t="shared" si="1"/>
        <v/>
      </c>
      <c r="J19" s="48" t="s">
        <v>14</v>
      </c>
      <c r="K19" s="104" t="str">
        <f>IF(③中学校新人駅伝入力シート!J24="","",③中学校新人駅伝入力シート!J24)</f>
        <v/>
      </c>
      <c r="L19" s="105"/>
      <c r="M19" s="105"/>
      <c r="N19" s="106"/>
      <c r="O19" s="18" t="str">
        <f t="shared" si="2"/>
        <v/>
      </c>
      <c r="P19" s="19" t="str">
        <f>IF(K19="","",③中学校新人駅伝入力シート!K25)</f>
        <v/>
      </c>
      <c r="Q19" s="43"/>
      <c r="R19" s="18" t="str">
        <f t="shared" si="3"/>
        <v/>
      </c>
    </row>
  </sheetData>
  <mergeCells count="40">
    <mergeCell ref="B17:E17"/>
    <mergeCell ref="B18:E18"/>
    <mergeCell ref="B19:E19"/>
    <mergeCell ref="B16:E16"/>
    <mergeCell ref="D1:G1"/>
    <mergeCell ref="D2:G2"/>
    <mergeCell ref="B6:D6"/>
    <mergeCell ref="B7:D7"/>
    <mergeCell ref="B8:D8"/>
    <mergeCell ref="G8:I8"/>
    <mergeCell ref="A4:G4"/>
    <mergeCell ref="G6:H6"/>
    <mergeCell ref="G7:H7"/>
    <mergeCell ref="K12:N12"/>
    <mergeCell ref="K13:N13"/>
    <mergeCell ref="K14:N14"/>
    <mergeCell ref="K15:N15"/>
    <mergeCell ref="B9:D9"/>
    <mergeCell ref="G9:I9"/>
    <mergeCell ref="B13:E13"/>
    <mergeCell ref="B14:E14"/>
    <mergeCell ref="B15:E15"/>
    <mergeCell ref="B11:E11"/>
    <mergeCell ref="B12:E12"/>
    <mergeCell ref="K16:N16"/>
    <mergeCell ref="K17:N17"/>
    <mergeCell ref="K18:N18"/>
    <mergeCell ref="K19:N19"/>
    <mergeCell ref="M1:P1"/>
    <mergeCell ref="M2:P2"/>
    <mergeCell ref="J4:P4"/>
    <mergeCell ref="K6:M6"/>
    <mergeCell ref="P6:Q6"/>
    <mergeCell ref="K7:M7"/>
    <mergeCell ref="P7:Q7"/>
    <mergeCell ref="K8:M8"/>
    <mergeCell ref="P8:R8"/>
    <mergeCell ref="K9:M9"/>
    <mergeCell ref="P9:R9"/>
    <mergeCell ref="K11:N11"/>
  </mergeCells>
  <phoneticPr fontId="1"/>
  <printOptions horizontalCentered="1"/>
  <pageMargins left="0.59055118110236227" right="0.59055118110236227" top="0.59055118110236227" bottom="0.59055118110236227" header="0.31496062992125984" footer="0.31496062992125984"/>
  <pageSetup paperSize="9" orientation="portrait" r:id="rId1"/>
  <ignoredErrors>
    <ignoredError sqref="K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①はじめに</vt:lpstr>
      <vt:lpstr>②市民駅伝入力シート</vt:lpstr>
      <vt:lpstr>③中学校新人駅伝入力シート</vt:lpstr>
      <vt:lpstr>市民駅伝大会申込用紙</vt:lpstr>
      <vt:lpstr>中学校新人駅伝大会申込用紙</vt:lpstr>
      <vt:lpstr>①はじめに!Print_Area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鍵本正彦</dc:creator>
  <cp:lastModifiedBy>山本英司</cp:lastModifiedBy>
  <cp:lastPrinted>2018-01-22T02:33:52Z</cp:lastPrinted>
  <dcterms:created xsi:type="dcterms:W3CDTF">2013-07-31T04:02:36Z</dcterms:created>
  <dcterms:modified xsi:type="dcterms:W3CDTF">2018-12-24T12:35:15Z</dcterms:modified>
</cp:coreProperties>
</file>